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on\Documents\AGO National Convention Guidelines\Addenda and Changes post-Kansas City 2018\"/>
    </mc:Choice>
  </mc:AlternateContent>
  <bookViews>
    <workbookView xWindow="0" yWindow="0" windowWidth="20040" windowHeight="9384" activeTab="8"/>
  </bookViews>
  <sheets>
    <sheet name="2018 Convention Balance sheet" sheetId="5" r:id="rId1"/>
    <sheet name="AGO convention expense summary" sheetId="11" r:id="rId2"/>
    <sheet name="AGO convention expense detail" sheetId="9" r:id="rId3"/>
    <sheet name="budget revisions" sheetId="1" r:id="rId4"/>
    <sheet name="Advertising" sheetId="7" r:id="rId5"/>
    <sheet name="exhibits" sheetId="21" r:id="rId6"/>
    <sheet name="facilities" sheetId="25" r:id="rId7"/>
    <sheet name="general admin" sheetId="27" r:id="rId8"/>
    <sheet name="gifts and grants" sheetId="29" r:id="rId9"/>
    <sheet name="hospitality" sheetId="31" r:id="rId10"/>
    <sheet name="new music" sheetId="33" r:id="rId11"/>
    <sheet name="performances" sheetId="35" r:id="rId12"/>
    <sheet name="Performances working budget" sheetId="37" r:id="rId13"/>
    <sheet name="program book" sheetId="39" r:id="rId14"/>
    <sheet name="promotions" sheetId="41" r:id="rId15"/>
    <sheet name="Registration budget" sheetId="45" r:id="rId16"/>
    <sheet name="registration count" sheetId="63" r:id="rId17"/>
    <sheet name="Registration income detail" sheetId="61" r:id="rId18"/>
    <sheet name="Reg income by month" sheetId="62" r:id="rId19"/>
    <sheet name="Registration expense" sheetId="43" r:id="rId20"/>
    <sheet name="Technology" sheetId="49" r:id="rId21"/>
    <sheet name="St. Cecilia " sheetId="47" r:id="rId22"/>
    <sheet name="transportation" sheetId="51" r:id="rId23"/>
    <sheet name="volunteers" sheetId="53" r:id="rId24"/>
    <sheet name="workshops" sheetId="55" r:id="rId25"/>
    <sheet name="Worship" sheetId="57" r:id="rId26"/>
    <sheet name="Youth" sheetId="59" r:id="rId27"/>
  </sheets>
  <definedNames>
    <definedName name="_xlnm._FilterDatabase" localSheetId="18" hidden="1">'Reg income by month'!$B$3:$W$15</definedName>
    <definedName name="_xlnm.Print_Titles" localSheetId="2">'AGO convention expense detail'!$1:$4</definedName>
    <definedName name="_xlnm.Print_Titles" localSheetId="8">'gifts and grants'!$1:$1</definedName>
    <definedName name="_xlnm.Print_Titles" localSheetId="12">'Performances working budget'!$2:$2</definedName>
    <definedName name="_xlnm.Print_Titles" localSheetId="25">Worship!$1:$1</definedName>
  </definedNames>
  <calcPr calcId="152511"/>
</workbook>
</file>

<file path=xl/calcChain.xml><?xml version="1.0" encoding="utf-8"?>
<calcChain xmlns="http://schemas.openxmlformats.org/spreadsheetml/2006/main">
  <c r="E57" i="11" l="1"/>
  <c r="G77" i="29"/>
  <c r="G50" i="45"/>
  <c r="D15" i="62"/>
  <c r="E15" i="62"/>
  <c r="F15" i="62"/>
  <c r="G15" i="62"/>
  <c r="H15" i="62"/>
  <c r="I15" i="62"/>
  <c r="J15" i="62"/>
  <c r="K15" i="62"/>
  <c r="L15" i="62"/>
  <c r="M15" i="62"/>
  <c r="N15" i="62"/>
  <c r="O15" i="62"/>
  <c r="P15" i="62"/>
  <c r="Q15" i="62"/>
  <c r="R15" i="62"/>
  <c r="S15" i="62"/>
  <c r="T15" i="62"/>
  <c r="U15" i="62"/>
  <c r="V15" i="62"/>
  <c r="W15" i="62"/>
  <c r="D27" i="62"/>
  <c r="E27" i="62"/>
  <c r="F27" i="62"/>
  <c r="G27" i="62"/>
  <c r="H27" i="62"/>
  <c r="I27" i="62"/>
  <c r="J27" i="62"/>
  <c r="K27" i="62"/>
  <c r="L27" i="62"/>
  <c r="M27" i="62"/>
  <c r="N27" i="62"/>
  <c r="O27" i="62"/>
  <c r="P27" i="62"/>
  <c r="Q27" i="62"/>
  <c r="R27" i="62"/>
  <c r="S27" i="62"/>
  <c r="T27" i="62"/>
  <c r="U27" i="62"/>
  <c r="V27" i="62"/>
  <c r="W27" i="62"/>
  <c r="D5" i="61"/>
  <c r="I6" i="61"/>
  <c r="I35" i="61" s="1"/>
  <c r="D8" i="61"/>
  <c r="I8" i="61"/>
  <c r="I12" i="61"/>
  <c r="I14" i="61"/>
  <c r="I16" i="61"/>
  <c r="I19" i="61"/>
  <c r="D20" i="61"/>
  <c r="D27" i="61"/>
  <c r="D29" i="61"/>
  <c r="D33" i="61"/>
  <c r="I34" i="61"/>
  <c r="G35" i="61"/>
  <c r="H35" i="61"/>
  <c r="D37" i="61"/>
  <c r="D39" i="61"/>
  <c r="D42" i="61"/>
  <c r="D45" i="61"/>
  <c r="D49" i="61"/>
  <c r="B50" i="61"/>
  <c r="C50" i="61"/>
  <c r="B15" i="63"/>
  <c r="C15" i="63"/>
  <c r="B13" i="5"/>
  <c r="F13" i="5"/>
  <c r="D50" i="61" l="1"/>
</calcChain>
</file>

<file path=xl/sharedStrings.xml><?xml version="1.0" encoding="utf-8"?>
<sst xmlns="http://schemas.openxmlformats.org/spreadsheetml/2006/main" count="1423" uniqueCount="956">
  <si>
    <t>Account Number</t>
  </si>
  <si>
    <t>Category</t>
  </si>
  <si>
    <t>Original Budget</t>
  </si>
  <si>
    <t>Revised Budget</t>
  </si>
  <si>
    <t>Current Budget</t>
  </si>
  <si>
    <t>INCOME</t>
  </si>
  <si>
    <t>Advertising</t>
  </si>
  <si>
    <t>Exhibits</t>
  </si>
  <si>
    <t>Gifts and Grants</t>
  </si>
  <si>
    <t>revised 8/18/16</t>
  </si>
  <si>
    <t>Hospitality</t>
  </si>
  <si>
    <t>Hotel Credits</t>
  </si>
  <si>
    <t>Program Book Sale</t>
  </si>
  <si>
    <t>Promotions (bag underwriting)</t>
  </si>
  <si>
    <t>Registration</t>
  </si>
  <si>
    <t>Ticket Sales</t>
  </si>
  <si>
    <t>Transportation</t>
  </si>
  <si>
    <t>Chapter Loan</t>
  </si>
  <si>
    <t>National Loan</t>
  </si>
  <si>
    <t>Misc Income</t>
  </si>
  <si>
    <t>Total Convention Income</t>
  </si>
  <si>
    <t>EXPENSES</t>
  </si>
  <si>
    <t>Competition</t>
  </si>
  <si>
    <t>Facilities</t>
  </si>
  <si>
    <t>General &amp; Administration</t>
  </si>
  <si>
    <t>Gifts &amp; Grants</t>
  </si>
  <si>
    <t>Hotel Rooms</t>
  </si>
  <si>
    <t>New Music</t>
  </si>
  <si>
    <t>Performance</t>
  </si>
  <si>
    <t>St Cecilia</t>
  </si>
  <si>
    <t>Program Books</t>
  </si>
  <si>
    <t>Promotions</t>
  </si>
  <si>
    <t>Technology</t>
  </si>
  <si>
    <t>Volunteers</t>
  </si>
  <si>
    <t>Workshops</t>
  </si>
  <si>
    <t>Worship</t>
  </si>
  <si>
    <t>Youth</t>
  </si>
  <si>
    <t>Contingency Amount</t>
  </si>
  <si>
    <t>Total Expenses</t>
  </si>
  <si>
    <t>Net Profit</t>
  </si>
  <si>
    <t>New Music paid by National</t>
  </si>
  <si>
    <t>Budget</t>
  </si>
  <si>
    <t>-</t>
  </si>
  <si>
    <t>Income</t>
  </si>
  <si>
    <t>Expenses</t>
  </si>
  <si>
    <t>Performances</t>
  </si>
  <si>
    <t>Program Book</t>
  </si>
  <si>
    <t>Promotion</t>
  </si>
  <si>
    <t>General Funds</t>
  </si>
  <si>
    <t>Amount</t>
  </si>
  <si>
    <t>Liabilities</t>
  </si>
  <si>
    <t>Amt</t>
  </si>
  <si>
    <t>Total</t>
  </si>
  <si>
    <t>Assets</t>
  </si>
  <si>
    <t>Liabilities &amp; Fund Balances</t>
  </si>
  <si>
    <t>Change Fund (Held by Treasurer) ……………………….</t>
  </si>
  <si>
    <t>Projected expenses</t>
  </si>
  <si>
    <t>CACU Checking Account ………………………..</t>
  </si>
  <si>
    <t>Paid to date</t>
  </si>
  <si>
    <t>CACU Business Saving ……………….</t>
  </si>
  <si>
    <t>Accounts Payable</t>
  </si>
  <si>
    <t>Accounts Receivable ………………………………………….</t>
  </si>
  <si>
    <t>Net Profit/Loss</t>
  </si>
  <si>
    <t>Total Assets</t>
  </si>
  <si>
    <t>Committee</t>
  </si>
  <si>
    <t>GL Acct</t>
  </si>
  <si>
    <t>ad type</t>
  </si>
  <si>
    <t>Price/hourly rate</t>
  </si>
  <si>
    <t>Number of ads/hours</t>
  </si>
  <si>
    <t>Cost</t>
  </si>
  <si>
    <t>Group total</t>
  </si>
  <si>
    <t>Inc/Exp to date</t>
  </si>
  <si>
    <t>over/under budget</t>
  </si>
  <si>
    <t>Nov off line</t>
  </si>
  <si>
    <t>NOV CVENT</t>
  </si>
  <si>
    <t>Dec off line</t>
  </si>
  <si>
    <t>Dec cvent</t>
  </si>
  <si>
    <t>Jan off line</t>
  </si>
  <si>
    <t>Jan cvent 2018</t>
  </si>
  <si>
    <t>Feb off line</t>
  </si>
  <si>
    <t>Feb cvent</t>
  </si>
  <si>
    <t>ADVERTISING INCOME</t>
  </si>
  <si>
    <t>Program book ads</t>
  </si>
  <si>
    <t>cover II and III</t>
  </si>
  <si>
    <t>cover IV</t>
  </si>
  <si>
    <t>full page</t>
  </si>
  <si>
    <t>half page</t>
  </si>
  <si>
    <t>quarter page</t>
  </si>
  <si>
    <t>business card size</t>
  </si>
  <si>
    <t>Program book ads total</t>
  </si>
  <si>
    <t>Web ads</t>
  </si>
  <si>
    <t>home page banner</t>
  </si>
  <si>
    <t>sub page banners</t>
  </si>
  <si>
    <t>home page boxes</t>
  </si>
  <si>
    <t>Web ads total</t>
  </si>
  <si>
    <t>Mobile app ads</t>
  </si>
  <si>
    <t>banner</t>
  </si>
  <si>
    <t>Concert program ads</t>
  </si>
  <si>
    <t>full page color—worship</t>
  </si>
  <si>
    <t>Color Back Cover</t>
  </si>
  <si>
    <t>half page b/w—concert</t>
  </si>
  <si>
    <t>Concert program ads total</t>
  </si>
  <si>
    <t>advertising chargeback</t>
  </si>
  <si>
    <t>Bag inserts</t>
  </si>
  <si>
    <t>TOTAL ADVERTISING INCOME</t>
  </si>
  <si>
    <t>ADVERTISING EXPENSE</t>
  </si>
  <si>
    <t>Chargeback advertisement</t>
  </si>
  <si>
    <t>2017 RC program book ads graphic designer</t>
  </si>
  <si>
    <t>TAO ad campaign</t>
  </si>
  <si>
    <t>TOTAL ADVERTISING EXPENSE</t>
  </si>
  <si>
    <t>Budget Item</t>
  </si>
  <si>
    <t>+/-</t>
  </si>
  <si>
    <t>Yearly Budget</t>
  </si>
  <si>
    <t>Variance</t>
  </si>
  <si>
    <t>Aug/Nov 2018</t>
  </si>
  <si>
    <t>July</t>
  </si>
  <si>
    <t>Q2 2018</t>
  </si>
  <si>
    <t>Q1 2018</t>
  </si>
  <si>
    <t>2017</t>
  </si>
  <si>
    <t>2016</t>
  </si>
  <si>
    <t>2015</t>
  </si>
  <si>
    <t>To Date</t>
  </si>
  <si>
    <t>2018 AGO Natl Convention</t>
  </si>
  <si>
    <t>Convention Expense Report</t>
  </si>
  <si>
    <t>11-9-18</t>
  </si>
  <si>
    <t>Budgeting</t>
  </si>
  <si>
    <t>Convention</t>
  </si>
  <si>
    <t>Advertising Income</t>
  </si>
  <si>
    <t>+</t>
  </si>
  <si>
    <t>Advertising expenses</t>
  </si>
  <si>
    <t>Net Advertising</t>
  </si>
  <si>
    <t>Exhibits Income</t>
  </si>
  <si>
    <t>Exhibits Expense</t>
  </si>
  <si>
    <t>Net Exhibits</t>
  </si>
  <si>
    <t>Facilities Expense</t>
  </si>
  <si>
    <t>Gen/Admin</t>
  </si>
  <si>
    <t>General and Admin exp</t>
  </si>
  <si>
    <t>Gifts and Grants Exp</t>
  </si>
  <si>
    <t>Net Gifts and Grants</t>
  </si>
  <si>
    <t>Hospitality Income</t>
  </si>
  <si>
    <t>Hospitality Expense</t>
  </si>
  <si>
    <t>Net Hospitality</t>
  </si>
  <si>
    <t>Hotel Room Credits</t>
  </si>
  <si>
    <t>Net Hotel</t>
  </si>
  <si>
    <t>Loans/Misc Income</t>
  </si>
  <si>
    <t>Net Loan/Misc</t>
  </si>
  <si>
    <t>New Music Expense</t>
  </si>
  <si>
    <t>Performance Exp</t>
  </si>
  <si>
    <t>St. Cecilia</t>
  </si>
  <si>
    <t>Program Book Inc</t>
  </si>
  <si>
    <t>Program Book Exp</t>
  </si>
  <si>
    <t>Net Program book</t>
  </si>
  <si>
    <t>Promotions Income</t>
  </si>
  <si>
    <t>Promotions expense</t>
  </si>
  <si>
    <t>Net Promotions</t>
  </si>
  <si>
    <t>Registration Income</t>
  </si>
  <si>
    <t>Registration Expense</t>
  </si>
  <si>
    <t>Net Registration</t>
  </si>
  <si>
    <t>Technology Expense</t>
  </si>
  <si>
    <t>Transportation Income</t>
  </si>
  <si>
    <t>Transportation Expense</t>
  </si>
  <si>
    <t>Net Transportation</t>
  </si>
  <si>
    <t>Volunteers Expense</t>
  </si>
  <si>
    <t>Workshop Expense</t>
  </si>
  <si>
    <t>Worship Expense</t>
  </si>
  <si>
    <t>Competition Expense</t>
  </si>
  <si>
    <t>Youth Expense</t>
  </si>
  <si>
    <t>New Music pd by Nat'l</t>
  </si>
  <si>
    <t>Convention Budget</t>
  </si>
  <si>
    <t>2018 AGO Natl</t>
  </si>
  <si>
    <t>Program Book Income</t>
  </si>
  <si>
    <t>General and Admin expense</t>
  </si>
  <si>
    <t>Gifts and Grants Expense</t>
  </si>
  <si>
    <t>Performance Expense</t>
  </si>
  <si>
    <t>Program Book Expense</t>
  </si>
  <si>
    <t>Total Expense</t>
  </si>
  <si>
    <t>Net Income/Expense</t>
  </si>
  <si>
    <t>Convention Coordinator</t>
  </si>
  <si>
    <t>Performers</t>
  </si>
  <si>
    <t>Hymn Festival</t>
  </si>
  <si>
    <t>Arts Service</t>
  </si>
  <si>
    <t>AGO National</t>
  </si>
  <si>
    <t>Grand Total</t>
  </si>
  <si>
    <t>2018 Club</t>
  </si>
  <si>
    <t>notes</t>
  </si>
  <si>
    <t>Performer</t>
  </si>
  <si>
    <t>Exhibit type</t>
  </si>
  <si>
    <t>item type</t>
  </si>
  <si>
    <t>Units</t>
  </si>
  <si>
    <t>Unit Price</t>
  </si>
  <si>
    <t>Over/under budget</t>
  </si>
  <si>
    <t>Total booths</t>
  </si>
  <si>
    <t>Booth Rental</t>
  </si>
  <si>
    <t>69 booths</t>
  </si>
  <si>
    <t>1 booth-Regular</t>
  </si>
  <si>
    <t>1 booth-Premium</t>
  </si>
  <si>
    <t>2 booths-Regular</t>
  </si>
  <si>
    <t>2 booths-Premium</t>
  </si>
  <si>
    <t>3 booths-Regular</t>
  </si>
  <si>
    <t>1 Reg, 1 Premium</t>
  </si>
  <si>
    <t>4 booths</t>
  </si>
  <si>
    <t>5 booths</t>
  </si>
  <si>
    <t>Refreshment Centers</t>
  </si>
  <si>
    <t>2 Demo Rooms/1500sq ft (exhbit hall?)</t>
  </si>
  <si>
    <t>Packet Inserts</t>
  </si>
  <si>
    <t>advertising (41040)</t>
  </si>
  <si>
    <t>Daily Passes (non-AGO members to exhibits)</t>
  </si>
  <si>
    <t>Information Table</t>
  </si>
  <si>
    <t>Misc</t>
  </si>
  <si>
    <t>MusicSpoke comp booths for publications</t>
  </si>
  <si>
    <t>Total Exhibits Income</t>
  </si>
  <si>
    <t>Exhibit Expense</t>
  </si>
  <si>
    <t>Security</t>
  </si>
  <si>
    <t>Exhibits contracted services</t>
  </si>
  <si>
    <t>Booth setup charges</t>
  </si>
  <si>
    <t>Post-show exhibit hall cleaning/hr</t>
  </si>
  <si>
    <t>Consultant fee</t>
  </si>
  <si>
    <t>Printing - exhibitor invitation packages</t>
  </si>
  <si>
    <t>Advertiser package assembly</t>
  </si>
  <si>
    <t>Misc.</t>
  </si>
  <si>
    <t>Credit card fees (moved to registration expense)</t>
  </si>
  <si>
    <t>flat fee ($.30 per transaction)</t>
  </si>
  <si>
    <t>$825 X .029%</t>
  </si>
  <si>
    <t>Total Exhibit Expense</t>
  </si>
  <si>
    <t>Paid to Date</t>
  </si>
  <si>
    <t>Total New Music Expense</t>
  </si>
  <si>
    <t>GL acct</t>
  </si>
  <si>
    <t>Facility</t>
  </si>
  <si>
    <t>Venue</t>
  </si>
  <si>
    <t>Building Rental</t>
  </si>
  <si>
    <t>Security/EMT</t>
  </si>
  <si>
    <t>Total Facilities Expense</t>
  </si>
  <si>
    <t>General &amp; Admin Expense</t>
  </si>
  <si>
    <t>Travel to Houston Convention 2016</t>
  </si>
  <si>
    <t>Supplies (including easels 1000) moved 1000 to donor recept</t>
  </si>
  <si>
    <t>Bank Charges (reconciling entry included)</t>
  </si>
  <si>
    <t>Printer Supplies/Conv Office 250 move to donor reception</t>
  </si>
  <si>
    <t>Conv Office Refreshments 200 moved to donor reception</t>
  </si>
  <si>
    <t>SC Gifts</t>
  </si>
  <si>
    <t>Chapter Meeting Dinner</t>
  </si>
  <si>
    <t>NC Dinner Welcome Gifts</t>
  </si>
  <si>
    <t>Hotel Internet Access - CC, Exec Asst, Treas, Reg</t>
  </si>
  <si>
    <t>Smart Sheet Fees</t>
  </si>
  <si>
    <t>Hotel Parking-CC, Exec Asst, Treas, Reg</t>
  </si>
  <si>
    <t>Return Labels design</t>
  </si>
  <si>
    <t>Letterhead template</t>
  </si>
  <si>
    <t>Return Label Printing</t>
  </si>
  <si>
    <t>Postage  75 moved to donor reception</t>
  </si>
  <si>
    <t>Reviewer/Reporter</t>
  </si>
  <si>
    <t>Reviewer Comp Hotel (6 days), Bus Transportation, &amp; Reg (Mar 2018)</t>
  </si>
  <si>
    <t>Reviewer Gift Bags</t>
  </si>
  <si>
    <t>Annual Gift for Host church for SC Meetings</t>
  </si>
  <si>
    <t>Half cost of recording device for minutes (share cost with chapter)</t>
  </si>
  <si>
    <t>Contingency Performer</t>
  </si>
  <si>
    <t>Type Kit Annual Subscription (in technology budget)</t>
  </si>
  <si>
    <t>Total General &amp; Admin Expense</t>
  </si>
  <si>
    <t>Convention Contingency</t>
  </si>
  <si>
    <t>Interest Income</t>
  </si>
  <si>
    <t>category</t>
  </si>
  <si>
    <t>Donation</t>
  </si>
  <si>
    <t>gifts to date</t>
  </si>
  <si>
    <t>October 2017</t>
  </si>
  <si>
    <t>Gifts receivable</t>
  </si>
  <si>
    <t>Gifts and Grants Income</t>
  </si>
  <si>
    <t>General Donations</t>
  </si>
  <si>
    <t>gd</t>
  </si>
  <si>
    <t>cf</t>
  </si>
  <si>
    <t>gda</t>
  </si>
  <si>
    <t>Cvent donations (incl. across many other  categ's)</t>
  </si>
  <si>
    <t>Convention Friends</t>
  </si>
  <si>
    <t>ok</t>
  </si>
  <si>
    <t>Other (AGO chapters - undesignated)</t>
  </si>
  <si>
    <t>Total General Donations</t>
  </si>
  <si>
    <t>Chapter Gifts</t>
  </si>
  <si>
    <t>Steering Committee pledges</t>
  </si>
  <si>
    <t>Chapter Donations</t>
  </si>
  <si>
    <t>Total Chapter Donations</t>
  </si>
  <si>
    <t>Concert Underwriting</t>
  </si>
  <si>
    <t>Total Concert Underwriting</t>
  </si>
  <si>
    <t>New Music Underwriting</t>
  </si>
  <si>
    <t>NEA Grant</t>
  </si>
  <si>
    <t>Total New music Underwriting</t>
  </si>
  <si>
    <t>Workshop Underwriting</t>
  </si>
  <si>
    <t>Total Workshop Underwriting</t>
  </si>
  <si>
    <t>Youth Scholarship underwritig</t>
  </si>
  <si>
    <t>Houston Designation</t>
  </si>
  <si>
    <t>Worship Underwriting</t>
  </si>
  <si>
    <t>Total Gifts &amp; Grants Income</t>
  </si>
  <si>
    <t>Gifts  &amp; Grants Expense</t>
  </si>
  <si>
    <t>Total Gifts &amp; Grants Expense</t>
  </si>
  <si>
    <t>Hospitality item</t>
  </si>
  <si>
    <t>Units to date</t>
  </si>
  <si>
    <t>Inc/exp to date</t>
  </si>
  <si>
    <t>Box lunches (lunch bus to KU/COR)</t>
  </si>
  <si>
    <t>St. Cecilia Reception</t>
  </si>
  <si>
    <t>Com of CH Thursday dinner</t>
  </si>
  <si>
    <t>BarbQue</t>
  </si>
  <si>
    <t>chapter giving for bus snack</t>
  </si>
  <si>
    <t>Total Hospitality Income</t>
  </si>
  <si>
    <t>Reception entertainment</t>
  </si>
  <si>
    <t>Closing St. Cecilia's Reception (including Cash Bar) see St. Cecilia's detail</t>
  </si>
  <si>
    <t>Comp TIckets</t>
  </si>
  <si>
    <t>Special Event - BBQ</t>
  </si>
  <si>
    <t>smokehouse bbq picnic</t>
  </si>
  <si>
    <t>--Comped Tickets</t>
  </si>
  <si>
    <t>-----2018 Club Members (2 tickets each)</t>
  </si>
  <si>
    <t>-----Todd Wilson</t>
  </si>
  <si>
    <t>-----Serving Line People</t>
  </si>
  <si>
    <t>-----Volunteers</t>
  </si>
  <si>
    <t>-----Convention Photographer</t>
  </si>
  <si>
    <t>Drinks (inc in BBQ price)</t>
  </si>
  <si>
    <t>City Permits</t>
  </si>
  <si>
    <t>miscellaneous</t>
  </si>
  <si>
    <t>Cash bar Rentals</t>
  </si>
  <si>
    <t>Payment for Alcoholic Drink Tickets</t>
  </si>
  <si>
    <t>--Chafing Dishes</t>
  </si>
  <si>
    <t>--Handwashing Sinks w/buckets</t>
  </si>
  <si>
    <t>Total of the (4) lines below</t>
  </si>
  <si>
    <t>(8) Towels (for hand drying)</t>
  </si>
  <si>
    <t>(4) Hand Soap DIspensers</t>
  </si>
  <si>
    <t>(4) "Roll Arounds" for Ice</t>
  </si>
  <si>
    <t>(4) Handled Scoops for Ice</t>
  </si>
  <si>
    <t>Tourist information  booklet</t>
  </si>
  <si>
    <t>Total Hospitality Expense</t>
  </si>
  <si>
    <t>New Music Expense type</t>
  </si>
  <si>
    <t>Composer</t>
  </si>
  <si>
    <t>Unit Cost</t>
  </si>
  <si>
    <t># of Units</t>
  </si>
  <si>
    <t>Paid by Chapter</t>
  </si>
  <si>
    <t>new Music Expense</t>
  </si>
  <si>
    <t>Fees</t>
  </si>
  <si>
    <t>Total Fees</t>
  </si>
  <si>
    <t>Congregational Song Commission</t>
  </si>
  <si>
    <t>3 composers/poets x $750</t>
  </si>
  <si>
    <t>Total song commission</t>
  </si>
  <si>
    <t>Travel Expenses</t>
  </si>
  <si>
    <t>International</t>
  </si>
  <si>
    <t>American based</t>
  </si>
  <si>
    <t>Total Travel Expenses</t>
  </si>
  <si>
    <t>Composer per diem</t>
  </si>
  <si>
    <t>28 days per diem, $40/day</t>
  </si>
  <si>
    <t>Supplies and Score Prep</t>
  </si>
  <si>
    <t>Misc Dancers</t>
  </si>
  <si>
    <t>Total misc</t>
  </si>
  <si>
    <t>Budgeted</t>
  </si>
  <si>
    <t>Total Performance Income</t>
  </si>
  <si>
    <t>Performers' Fees</t>
  </si>
  <si>
    <t>Lodging (to comp rooms)</t>
  </si>
  <si>
    <t>Travel</t>
  </si>
  <si>
    <t>Scores</t>
  </si>
  <si>
    <t>Copyright fees (non-ASCAP)</t>
  </si>
  <si>
    <t>Copyright fees (ASCAP)</t>
  </si>
  <si>
    <t>Recording moved back to technology</t>
  </si>
  <si>
    <t>Performance Committee Expenses (inc. Zoom)</t>
  </si>
  <si>
    <t>Local transportation expense</t>
  </si>
  <si>
    <t>Gift Baskets</t>
  </si>
  <si>
    <t>Total Performances Expense</t>
  </si>
  <si>
    <t>AGO 2018 National Convention</t>
  </si>
  <si>
    <t>Programs Printed</t>
  </si>
  <si>
    <t>Contact/manager</t>
  </si>
  <si>
    <t>Venue Capacity</t>
  </si>
  <si>
    <t>Number of Perfomances</t>
  </si>
  <si>
    <t>Performers Fee</t>
  </si>
  <si>
    <t>Hotel Nights</t>
  </si>
  <si>
    <t>Convention Registration</t>
  </si>
  <si>
    <t>est payment date</t>
  </si>
  <si>
    <t>Miller</t>
  </si>
  <si>
    <t>July 6, 2018</t>
  </si>
  <si>
    <t>yes</t>
  </si>
  <si>
    <t>yes  +350</t>
  </si>
  <si>
    <t>inc. in fee</t>
  </si>
  <si>
    <t>NYACOP winner</t>
  </si>
  <si>
    <t>yes, +bus trans</t>
  </si>
  <si>
    <t>July 6, 21018</t>
  </si>
  <si>
    <t>June 16, 2018</t>
  </si>
  <si>
    <t>April 1, 2018</t>
  </si>
  <si>
    <t>TOTAL</t>
  </si>
  <si>
    <t>Score rental</t>
  </si>
  <si>
    <t>February 1, 2018</t>
  </si>
  <si>
    <t>Copyright/Licensing fees</t>
  </si>
  <si>
    <t>May 1, 2018</t>
  </si>
  <si>
    <t>Recordings</t>
  </si>
  <si>
    <t>(moved to technology budget)</t>
  </si>
  <si>
    <t>tbd</t>
  </si>
  <si>
    <t>Concerto Concert</t>
  </si>
  <si>
    <t>Instrument</t>
  </si>
  <si>
    <t>Rehearsals</t>
  </si>
  <si>
    <t>fee</t>
  </si>
  <si>
    <t>Brass 2222</t>
  </si>
  <si>
    <t>Woodwinds 4231</t>
  </si>
  <si>
    <t>timpani</t>
  </si>
  <si>
    <t>percussion</t>
  </si>
  <si>
    <t>strings</t>
  </si>
  <si>
    <t>Total rehearsal</t>
  </si>
  <si>
    <t>Concert</t>
  </si>
  <si>
    <t>total concerto</t>
  </si>
  <si>
    <t>Contractor</t>
  </si>
  <si>
    <t>conductor</t>
  </si>
  <si>
    <t>Total concerto</t>
  </si>
  <si>
    <t>Description</t>
  </si>
  <si>
    <t>Extension</t>
  </si>
  <si>
    <t>Sale of program books</t>
  </si>
  <si>
    <t>Total Program Book Income</t>
  </si>
  <si>
    <t>Program book Expense</t>
  </si>
  <si>
    <t>Printing</t>
  </si>
  <si>
    <t>Prep Layout/design</t>
  </si>
  <si>
    <t>Photography (moved to Facilities)</t>
  </si>
  <si>
    <t>Cover Design</t>
  </si>
  <si>
    <t>Editing/Changes</t>
  </si>
  <si>
    <t>Total General Program Book</t>
  </si>
  <si>
    <t>Programs Design/Layout</t>
  </si>
  <si>
    <t>Programs Printing</t>
  </si>
  <si>
    <t>Total Event Programs</t>
  </si>
  <si>
    <t>Total Programs and  Books</t>
  </si>
  <si>
    <t>Detail</t>
  </si>
  <si>
    <t>Promotion Income</t>
  </si>
  <si>
    <t>sale of bags</t>
  </si>
  <si>
    <t>Tote Bag underwriting</t>
  </si>
  <si>
    <t>Total Promotions Income</t>
  </si>
  <si>
    <t>Promotions Expense</t>
  </si>
  <si>
    <t>Design Services</t>
  </si>
  <si>
    <t>Corporate Branding Logo</t>
  </si>
  <si>
    <t>Graphic designer fees</t>
  </si>
  <si>
    <t>Trifold brochure</t>
  </si>
  <si>
    <t>Promotional Items</t>
  </si>
  <si>
    <t>Consulting Services</t>
  </si>
  <si>
    <t>Houston Banner</t>
  </si>
  <si>
    <t>Total Design Services</t>
  </si>
  <si>
    <t>Publicity/Press Releases</t>
  </si>
  <si>
    <t>Press Releases</t>
  </si>
  <si>
    <t>Photography #1 (convention) (Eric)</t>
  </si>
  <si>
    <t>Photography #2 (convention) (Joe)</t>
  </si>
  <si>
    <t>Photography (for ads)</t>
  </si>
  <si>
    <t>KC Studio Community Partner</t>
  </si>
  <si>
    <t>Daily Newsletter</t>
  </si>
  <si>
    <t>Total publicity</t>
  </si>
  <si>
    <t>Tradeshow Booth</t>
  </si>
  <si>
    <t>Table Tent Printing</t>
  </si>
  <si>
    <t>Banner printing</t>
  </si>
  <si>
    <t>Insurance Fee</t>
  </si>
  <si>
    <t>20amp electricity per diem fee</t>
  </si>
  <si>
    <t>Existing Tim Lair video licensing</t>
  </si>
  <si>
    <t>Total Tradeshow Booth</t>
  </si>
  <si>
    <t>Promo Collateral</t>
  </si>
  <si>
    <t>Button/trifold brochure</t>
  </si>
  <si>
    <t>Post-its (1 color)</t>
  </si>
  <si>
    <t>pencils</t>
  </si>
  <si>
    <t>Business Card (Vista Card)</t>
  </si>
  <si>
    <t>Magnetic Save the Date</t>
  </si>
  <si>
    <t>Ask me buttons (speedy buttons)</t>
  </si>
  <si>
    <t>Candy</t>
  </si>
  <si>
    <t>Total Promo Collateral</t>
  </si>
  <si>
    <t>Other</t>
  </si>
  <si>
    <t>Prj mang hrs 6000 available</t>
  </si>
  <si>
    <t>Setup/shipping tote bags</t>
  </si>
  <si>
    <t>Tote Bags</t>
  </si>
  <si>
    <t>Regional Convention Expenses</t>
  </si>
  <si>
    <t>Total Other</t>
  </si>
  <si>
    <t>Total Promotions</t>
  </si>
  <si>
    <t>each</t>
  </si>
  <si>
    <t>item cost</t>
  </si>
  <si>
    <t>Cancelation insurance payment</t>
  </si>
  <si>
    <t>Telephone</t>
  </si>
  <si>
    <t>Post Convention Survey</t>
  </si>
  <si>
    <t>Badge Holders with cord</t>
  </si>
  <si>
    <t>Badge holders setup/shipping</t>
  </si>
  <si>
    <t>Badge Holder Inserts</t>
  </si>
  <si>
    <t>PO Box</t>
  </si>
  <si>
    <t>Online Registrations (Cvent)</t>
  </si>
  <si>
    <t>Authorizenet setup fee</t>
  </si>
  <si>
    <t>Gateway fee</t>
  </si>
  <si>
    <t>Credit Card Transaction Fees</t>
  </si>
  <si>
    <t>Credit Card Scanner</t>
  </si>
  <si>
    <t>Roster</t>
  </si>
  <si>
    <t>Comped 2018 Registration</t>
  </si>
  <si>
    <t>New Guild Memberships</t>
  </si>
  <si>
    <t>Estimated Registration Income</t>
  </si>
  <si>
    <t>Based on 900 paid registrations</t>
  </si>
  <si>
    <t>Acct subcode</t>
  </si>
  <si>
    <t>Registration type</t>
  </si>
  <si>
    <t>Rate</t>
  </si>
  <si>
    <t>Column6</t>
  </si>
  <si>
    <t>Registration Paid</t>
  </si>
  <si>
    <t>#</t>
  </si>
  <si>
    <t>Nov 1-Dec 31, 2017</t>
  </si>
  <si>
    <t>Super Saver Regular Member</t>
  </si>
  <si>
    <t>Super Saver KCAGO</t>
  </si>
  <si>
    <t>Super Saver Senior</t>
  </si>
  <si>
    <t>Super Saver Spouse/Partner</t>
  </si>
  <si>
    <t>Super Saver Young Organist</t>
  </si>
  <si>
    <t>Super Saver Non-member</t>
  </si>
  <si>
    <t>Cancelation insurance</t>
  </si>
  <si>
    <t>Exhibitor registration</t>
  </si>
  <si>
    <t>Jan 1-March 31, 2018</t>
  </si>
  <si>
    <t>Early Regular AGO member</t>
  </si>
  <si>
    <t>Early KCAGO member</t>
  </si>
  <si>
    <t>Early Senior</t>
  </si>
  <si>
    <t>Early Spouse/Partner</t>
  </si>
  <si>
    <t>Early Young Organist</t>
  </si>
  <si>
    <t>Early Non-member</t>
  </si>
  <si>
    <t>April 1-May 31, 2018</t>
  </si>
  <si>
    <t>REGULAR AGO member</t>
  </si>
  <si>
    <t>KCAGO member</t>
  </si>
  <si>
    <t>Senior</t>
  </si>
  <si>
    <t>Spouse/Partner</t>
  </si>
  <si>
    <t>Young Organist</t>
  </si>
  <si>
    <t>Non-Member</t>
  </si>
  <si>
    <t>June 1-convention</t>
  </si>
  <si>
    <t>Final Registration</t>
  </si>
  <si>
    <t>Daily (2 days max) rate offered for all registration periods</t>
  </si>
  <si>
    <t>Total Registration</t>
  </si>
  <si>
    <t>Registration summary paid</t>
  </si>
  <si>
    <t>Total paid</t>
  </si>
  <si>
    <t>Item</t>
  </si>
  <si>
    <t>Convention funds</t>
  </si>
  <si>
    <t>St Cecila funds</t>
  </si>
  <si>
    <t>Contact/Manager</t>
  </si>
  <si>
    <t>Number of performances</t>
  </si>
  <si>
    <t>Rental Car</t>
  </si>
  <si>
    <t>BBQ, gift</t>
  </si>
  <si>
    <t>Meals</t>
  </si>
  <si>
    <t>$64 per diem x 5 days</t>
  </si>
  <si>
    <t>In facilities</t>
  </si>
  <si>
    <t>Kaufmann Insurance</t>
  </si>
  <si>
    <t>Performer Fee</t>
  </si>
  <si>
    <t>Program Printing</t>
  </si>
  <si>
    <t>Table Linens Rental</t>
  </si>
  <si>
    <t>Hosted Bar (beer, wine, soft drinks) 1 hr</t>
  </si>
  <si>
    <t>Bartender (cash Bar 1 hour)</t>
  </si>
  <si>
    <t>Food</t>
  </si>
  <si>
    <t>for 1000</t>
  </si>
  <si>
    <t>Water for back stage</t>
  </si>
  <si>
    <t>Production Services (Mic, Speakers)</t>
  </si>
  <si>
    <t>Service Charge</t>
  </si>
  <si>
    <t>Grand total</t>
  </si>
  <si>
    <t>Comments</t>
  </si>
  <si>
    <t>T1</t>
  </si>
  <si>
    <t>Domain registration</t>
  </si>
  <si>
    <t>godaddy.com</t>
  </si>
  <si>
    <t>T10</t>
  </si>
  <si>
    <t>Web hosting</t>
  </si>
  <si>
    <t>per month</t>
  </si>
  <si>
    <t>T12</t>
  </si>
  <si>
    <t>convention teaser page</t>
  </si>
  <si>
    <t>T13</t>
  </si>
  <si>
    <t>create social media assets</t>
  </si>
  <si>
    <t>T14</t>
  </si>
  <si>
    <t>mail chimp</t>
  </si>
  <si>
    <t>T15</t>
  </si>
  <si>
    <t>email signature</t>
  </si>
  <si>
    <t>T16</t>
  </si>
  <si>
    <t>website design</t>
  </si>
  <si>
    <t>Tyson (rob is promotion design)</t>
  </si>
  <si>
    <t>T2</t>
  </si>
  <si>
    <t>Cvent maintenance fee (cvent)</t>
  </si>
  <si>
    <t>is part of Promotions</t>
  </si>
  <si>
    <t>T3</t>
  </si>
  <si>
    <t>Crowd Compass Mobile app (cvent)</t>
  </si>
  <si>
    <t>is part of Registrar</t>
  </si>
  <si>
    <t>T17</t>
  </si>
  <si>
    <t>Cvent finance fee</t>
  </si>
  <si>
    <t>T18</t>
  </si>
  <si>
    <t>Cvent additional users</t>
  </si>
  <si>
    <t>T4</t>
  </si>
  <si>
    <t>Social Media maintenance</t>
  </si>
  <si>
    <t>may be able to be handled using only volunteers</t>
  </si>
  <si>
    <t>T6</t>
  </si>
  <si>
    <t>Computer software</t>
  </si>
  <si>
    <t>as needed for other committees</t>
  </si>
  <si>
    <t>T7</t>
  </si>
  <si>
    <t>Event recording</t>
  </si>
  <si>
    <t>orig 15000, 7500 moved to performance</t>
  </si>
  <si>
    <t>T8</t>
  </si>
  <si>
    <t>Comp. registrations</t>
  </si>
  <si>
    <t>social media bloggers</t>
  </si>
  <si>
    <t>T11</t>
  </si>
  <si>
    <t>Web streaming</t>
  </si>
  <si>
    <t>T19</t>
  </si>
  <si>
    <t>Laptop rental</t>
  </si>
  <si>
    <t>from workshop budget</t>
  </si>
  <si>
    <t>T20</t>
  </si>
  <si>
    <t>Laptop shipping</t>
  </si>
  <si>
    <t>T21</t>
  </si>
  <si>
    <t>Computer</t>
  </si>
  <si>
    <t>from registration budget</t>
  </si>
  <si>
    <t>T22</t>
  </si>
  <si>
    <t>Printer</t>
  </si>
  <si>
    <t>T23</t>
  </si>
  <si>
    <t>Hard Drive</t>
  </si>
  <si>
    <t>from gen admin budget</t>
  </si>
  <si>
    <t>T24</t>
  </si>
  <si>
    <t>CMS (Kirby)</t>
  </si>
  <si>
    <t>Website Development</t>
  </si>
  <si>
    <t>T26</t>
  </si>
  <si>
    <t>Mail Chimp monthly fee</t>
  </si>
  <si>
    <t>T25</t>
  </si>
  <si>
    <t>Web Font Service/yr (Typekit)</t>
  </si>
  <si>
    <t>Total Technology</t>
  </si>
  <si>
    <t>item</t>
  </si>
  <si>
    <t>Passes sold</t>
  </si>
  <si>
    <t>Full bus package</t>
  </si>
  <si>
    <t>partial bus</t>
  </si>
  <si>
    <t>Young Organists Bus Package</t>
  </si>
  <si>
    <t>Total Transportation Income</t>
  </si>
  <si>
    <t>Expense</t>
  </si>
  <si>
    <t>Deposit</t>
  </si>
  <si>
    <t>Comp 2018 transportation</t>
  </si>
  <si>
    <t>Bus Rental</t>
  </si>
  <si>
    <t>Handicap Van</t>
  </si>
  <si>
    <t>Management fee</t>
  </si>
  <si>
    <t>Performer transportation</t>
  </si>
  <si>
    <t>Total Transportation Expense</t>
  </si>
  <si>
    <t>Partial Bus detail</t>
  </si>
  <si>
    <t>Friday (+Monday) Bus Pass</t>
  </si>
  <si>
    <t>Monday only Bus Pass</t>
  </si>
  <si>
    <t>Thursday (+Monday) Bus Pass</t>
  </si>
  <si>
    <t>Thursday/Friday (+Monday) Bus Pass</t>
  </si>
  <si>
    <t>Tuesday (+Monday) Bus Pass</t>
  </si>
  <si>
    <t>Tuesday/Wednesday (+Monday) Bus Pass</t>
  </si>
  <si>
    <t>Wednesday (+Monday) Bus Pass</t>
  </si>
  <si>
    <t>Wednesday/Thursday (+Monday) Bus Pass</t>
  </si>
  <si>
    <t>Volunteer Support</t>
  </si>
  <si>
    <t>ITEMS</t>
  </si>
  <si>
    <t>Est. cost</t>
  </si>
  <si>
    <t>Est. No.</t>
  </si>
  <si>
    <t>Est. Cost</t>
  </si>
  <si>
    <t>vests, w/side tie, 1 size all</t>
  </si>
  <si>
    <t>volunteer refreshments***</t>
  </si>
  <si>
    <t>drivers, reimburse mileage*</t>
  </si>
  <si>
    <t>airport parking fees*</t>
  </si>
  <si>
    <t>Hotel/Union Station parking fees **</t>
  </si>
  <si>
    <t>Printing Costs: ****</t>
  </si>
  <si>
    <t>medium signs - wkshop*</t>
  </si>
  <si>
    <t>flat sticks for hand-held signs</t>
  </si>
  <si>
    <t>Total Printing:</t>
  </si>
  <si>
    <t>Total Volunteers Expense</t>
  </si>
  <si>
    <t># of Presenters</t>
  </si>
  <si>
    <t>COST</t>
  </si>
  <si>
    <t>Presenters - Standard "hour" sessions</t>
  </si>
  <si>
    <t>Presenters - Half-session papers</t>
  </si>
  <si>
    <t>Extra expenses of presenter</t>
  </si>
  <si>
    <t>Instrument Rentals (3-man Organ, 2 pianos)</t>
  </si>
  <si>
    <t>Instrument Moving Charge</t>
  </si>
  <si>
    <t>Instrument Tuning Charge</t>
  </si>
  <si>
    <t>Audio/Visual Equipment  Sound and Screens</t>
  </si>
  <si>
    <t>Hotel Required A/V Staff, Service Chg, Tx</t>
  </si>
  <si>
    <t>Signage/Including Standard Powerpoint Signage</t>
  </si>
  <si>
    <t>Total Workshop Expense</t>
  </si>
  <si>
    <t>Worship Service Type</t>
  </si>
  <si>
    <t>Service Total</t>
  </si>
  <si>
    <t>Note</t>
  </si>
  <si>
    <t>Revised performers</t>
  </si>
  <si>
    <t>Honorarium for speaker</t>
  </si>
  <si>
    <t>Donated Time</t>
  </si>
  <si>
    <t>Audio/Visual Production</t>
  </si>
  <si>
    <t>New video producer</t>
  </si>
  <si>
    <t>$2500 total - 1250 @ $2 per booklet - add to Program Book</t>
  </si>
  <si>
    <t>Musician Contractor</t>
  </si>
  <si>
    <t>Sheet Music/Rentals</t>
  </si>
  <si>
    <t>Brass, Organ, Choral Scores</t>
  </si>
  <si>
    <t>Choir Fee</t>
  </si>
  <si>
    <t>Brass Ensemble</t>
  </si>
  <si>
    <t>Percussion/Timpani</t>
  </si>
  <si>
    <t>Total Opening Worship</t>
  </si>
  <si>
    <t>$500 flight, Per diem, $40/day (2 days)</t>
  </si>
  <si>
    <t>Musician Flights</t>
  </si>
  <si>
    <t>Renamed to "Musician Flights"</t>
  </si>
  <si>
    <t>$500 flight, Per diem, $40/day (3 days)</t>
  </si>
  <si>
    <t>Bell Choir</t>
  </si>
  <si>
    <t>Brass Quintet</t>
  </si>
  <si>
    <t>Sheet Music/Convention Arrangements</t>
  </si>
  <si>
    <t>$750 included in New Music budget</t>
  </si>
  <si>
    <t>Festival Hymn Setting Commissions</t>
  </si>
  <si>
    <t>Copyright Permission</t>
  </si>
  <si>
    <t>One License, etc. - lower amount</t>
  </si>
  <si>
    <t>Project Support</t>
  </si>
  <si>
    <t>Renamed to Project Support</t>
  </si>
  <si>
    <t>Total Hymn Festival</t>
  </si>
  <si>
    <t>Audio/Visual/Production</t>
  </si>
  <si>
    <t>Sets, lighting, supplies, etc. - add to Facilities Budget</t>
  </si>
  <si>
    <t>Speaker</t>
  </si>
  <si>
    <t>Honorarium for Organists</t>
  </si>
  <si>
    <t>Honorarium for Musicians (3 @ 175)</t>
  </si>
  <si>
    <t>Musicians</t>
  </si>
  <si>
    <t>Dancers</t>
  </si>
  <si>
    <t>Music Copyright "Arts Service"</t>
  </si>
  <si>
    <t>Renamed to Music Copyright "Arts Service"</t>
  </si>
  <si>
    <t>Travel for Speaker</t>
  </si>
  <si>
    <t>$500 flight</t>
  </si>
  <si>
    <t>Worship booklets</t>
  </si>
  <si>
    <t>500 @ $2 per booklet = 1,000 - add to program book</t>
  </si>
  <si>
    <t>Total for Arts Service</t>
  </si>
  <si>
    <t>Honorarium for Conductor</t>
  </si>
  <si>
    <t>Honorarium for Organist (Prelude/Postlude)</t>
  </si>
  <si>
    <t>$1000 - 500 @ $2 per booklet add to program book</t>
  </si>
  <si>
    <t>Sheet Music</t>
  </si>
  <si>
    <t>Scores and Parts</t>
  </si>
  <si>
    <t>Portative Organ Rental</t>
  </si>
  <si>
    <t>Total for Bach Cantata Vespers</t>
  </si>
  <si>
    <t>Compline</t>
  </si>
  <si>
    <t>Simple 1 page worship booklets - $100 add to program book 400</t>
  </si>
  <si>
    <t>Candles / Incense</t>
  </si>
  <si>
    <t>Total for Compline</t>
  </si>
  <si>
    <t>GRAND TOTAL</t>
  </si>
  <si>
    <t>approved budget</t>
  </si>
  <si>
    <t>paid to date</t>
  </si>
  <si>
    <t>Total Youth Expense</t>
  </si>
  <si>
    <t>PERFORMANCE WORKING BUDGET</t>
  </si>
  <si>
    <t>young organist housing</t>
  </si>
  <si>
    <t>Insurance Totals</t>
  </si>
  <si>
    <t>Insurance</t>
  </si>
  <si>
    <t>Ins 2-day</t>
  </si>
  <si>
    <t>Ins - Young</t>
  </si>
  <si>
    <t>Ins - Spouse/Partner</t>
  </si>
  <si>
    <t>Ins - NonMemb</t>
  </si>
  <si>
    <t>Ins - KCAGO</t>
  </si>
  <si>
    <t>Ins - Daily</t>
  </si>
  <si>
    <t>Registration Total</t>
  </si>
  <si>
    <t>Young Organist (under 30)</t>
  </si>
  <si>
    <t>Tuesday daily</t>
  </si>
  <si>
    <t>Tues/Wed Reg Fee</t>
  </si>
  <si>
    <t>Non AGO</t>
  </si>
  <si>
    <t>KCAGO Member</t>
  </si>
  <si>
    <t>Daily registration</t>
  </si>
  <si>
    <t>AGO senior</t>
  </si>
  <si>
    <t>AGO member fee</t>
  </si>
  <si>
    <t>2-day reg fee</t>
  </si>
  <si>
    <t>2-day fee</t>
  </si>
  <si>
    <t>Total by category</t>
  </si>
  <si>
    <t>Count</t>
  </si>
  <si>
    <t>Different Rates</t>
  </si>
  <si>
    <t>Data</t>
  </si>
  <si>
    <t>Registration by Rate Paid</t>
  </si>
  <si>
    <t>Ins - S/P</t>
  </si>
  <si>
    <t>$$</t>
  </si>
  <si>
    <t>Fee type</t>
  </si>
  <si>
    <t>2-day reg fee T/W</t>
  </si>
  <si>
    <t>2-day reg fee W/Th</t>
  </si>
  <si>
    <t>2-day fee TH/F</t>
  </si>
  <si>
    <t>Non Member</t>
  </si>
  <si>
    <t>AGO Regular Member</t>
  </si>
  <si>
    <t xml:space="preserve">Total Paid </t>
  </si>
  <si>
    <t>Young Organist Registration</t>
  </si>
  <si>
    <t>Spouse/Partner Registration</t>
  </si>
  <si>
    <t>Senior Registration</t>
  </si>
  <si>
    <t>Regular registration</t>
  </si>
  <si>
    <t>Non member registration</t>
  </si>
  <si>
    <t>KCAGO registration</t>
  </si>
  <si>
    <t>Registrations</t>
  </si>
  <si>
    <t>Cancelation Insurance</t>
  </si>
  <si>
    <t>Paid registration by registration type</t>
  </si>
  <si>
    <t>Cancellation Insurance</t>
  </si>
  <si>
    <t>Registration income by month</t>
  </si>
  <si>
    <t xml:space="preserve">Total Youth </t>
  </si>
  <si>
    <t xml:space="preserve">St. Cecila </t>
  </si>
  <si>
    <t>Distribution to National</t>
  </si>
  <si>
    <t>Distribution to Chapter</t>
  </si>
  <si>
    <t>less medai temple web service</t>
  </si>
  <si>
    <t>net distribution to National</t>
  </si>
  <si>
    <t>plus media temple web service</t>
  </si>
  <si>
    <t>Net distribution to Chapter</t>
  </si>
  <si>
    <t>Total Distribution</t>
  </si>
  <si>
    <t>Paid to date includes payment to national</t>
  </si>
  <si>
    <t>Total Profit</t>
  </si>
  <si>
    <t>undistributed profit</t>
  </si>
  <si>
    <t>Anticipated Gifts</t>
  </si>
  <si>
    <t>Advertising Manager</t>
  </si>
  <si>
    <t>ad design firm</t>
  </si>
  <si>
    <t>Venue 1</t>
  </si>
  <si>
    <t>Venue 2</t>
  </si>
  <si>
    <t>Venue 3</t>
  </si>
  <si>
    <t>Venue 4</t>
  </si>
  <si>
    <t>Venue 5</t>
  </si>
  <si>
    <t>Venue 6</t>
  </si>
  <si>
    <t>Venue 7</t>
  </si>
  <si>
    <t>Venue 8</t>
  </si>
  <si>
    <t>Venue 9</t>
  </si>
  <si>
    <t>Venue 10</t>
  </si>
  <si>
    <t>Venue 11</t>
  </si>
  <si>
    <t>Venue 12</t>
  </si>
  <si>
    <t>Venue 13</t>
  </si>
  <si>
    <t>Venue 14</t>
  </si>
  <si>
    <t>Venue 15</t>
  </si>
  <si>
    <t>Venue 16</t>
  </si>
  <si>
    <t>Venue 17</t>
  </si>
  <si>
    <t>Venue 18</t>
  </si>
  <si>
    <t>Venue 19</t>
  </si>
  <si>
    <t>Venue 20</t>
  </si>
  <si>
    <t>Venue 21</t>
  </si>
  <si>
    <t>Venue 22</t>
  </si>
  <si>
    <t>Organ Tunings</t>
  </si>
  <si>
    <t>Venur 12</t>
  </si>
  <si>
    <t>Donor Reception</t>
  </si>
  <si>
    <t>Donor 1</t>
  </si>
  <si>
    <t>Donor 2</t>
  </si>
  <si>
    <t>Donor 3</t>
  </si>
  <si>
    <t>Donor 4</t>
  </si>
  <si>
    <t>Donor 5</t>
  </si>
  <si>
    <t>Donor 6</t>
  </si>
  <si>
    <t>Donor 7</t>
  </si>
  <si>
    <t>Donor 8</t>
  </si>
  <si>
    <t>Donor 9</t>
  </si>
  <si>
    <t>Donor 10</t>
  </si>
  <si>
    <t>Donor 11</t>
  </si>
  <si>
    <t>Donor 12</t>
  </si>
  <si>
    <t>Donor 13</t>
  </si>
  <si>
    <t>Donor 14</t>
  </si>
  <si>
    <t>Donor 15</t>
  </si>
  <si>
    <t>Donor 16</t>
  </si>
  <si>
    <t>Donor 17</t>
  </si>
  <si>
    <t>Donor 18</t>
  </si>
  <si>
    <t>Donor 19</t>
  </si>
  <si>
    <t>Donor 20</t>
  </si>
  <si>
    <t>Donor 21</t>
  </si>
  <si>
    <t>Donor 22</t>
  </si>
  <si>
    <t>Donor 23</t>
  </si>
  <si>
    <t>Chapter Members</t>
  </si>
  <si>
    <t>Donor 24</t>
  </si>
  <si>
    <t>Donor 25</t>
  </si>
  <si>
    <t>Donor 26</t>
  </si>
  <si>
    <t>Investment Income</t>
  </si>
  <si>
    <t>Donor 27</t>
  </si>
  <si>
    <t>Underwriter 1</t>
  </si>
  <si>
    <t>Underwriter 2</t>
  </si>
  <si>
    <t>Underwriter 3</t>
  </si>
  <si>
    <t>Underwriter 4</t>
  </si>
  <si>
    <t>Underwriter 5</t>
  </si>
  <si>
    <t>Underwriter 6</t>
  </si>
  <si>
    <t>Underwriter 7</t>
  </si>
  <si>
    <t>Underwriter 8</t>
  </si>
  <si>
    <t>Underwriter 9</t>
  </si>
  <si>
    <t>Underwriter 10</t>
  </si>
  <si>
    <t>Underwriter 11</t>
  </si>
  <si>
    <t>New Music Underwriter 1</t>
  </si>
  <si>
    <t>New Music Underwriter 2</t>
  </si>
  <si>
    <t>Workshop Underwriter 1</t>
  </si>
  <si>
    <t>Workshop Underwriter 2</t>
  </si>
  <si>
    <t>Workshop Underwriter 3</t>
  </si>
  <si>
    <t>Workshop Underwriter 4</t>
  </si>
  <si>
    <t>Workshop Underwriter 5</t>
  </si>
  <si>
    <t>Workshop Underwriter 6</t>
  </si>
  <si>
    <t>Workshop Underwriter 7</t>
  </si>
  <si>
    <t>Worship Underwriter 1</t>
  </si>
  <si>
    <t>Consultant 1</t>
  </si>
  <si>
    <t>Consultant 2</t>
  </si>
  <si>
    <t>Hospitality Contractor buyout</t>
  </si>
  <si>
    <t>Hospitality Contractor Supplies</t>
  </si>
  <si>
    <t>Venue A dinner</t>
  </si>
  <si>
    <t>Composer 1</t>
  </si>
  <si>
    <t>Composer 2</t>
  </si>
  <si>
    <t>Composer 3</t>
  </si>
  <si>
    <t>Composer 4</t>
  </si>
  <si>
    <t>Composer 5</t>
  </si>
  <si>
    <t>Composer 6</t>
  </si>
  <si>
    <t>Composer 7</t>
  </si>
  <si>
    <t>Composer 8</t>
  </si>
  <si>
    <t>Composer 9</t>
  </si>
  <si>
    <t>Composer 10</t>
  </si>
  <si>
    <t>Composer 11</t>
  </si>
  <si>
    <t>Composer 12</t>
  </si>
  <si>
    <t>Composer 13</t>
  </si>
  <si>
    <t>Event 1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</si>
  <si>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</si>
  <si>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</si>
  <si>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</si>
  <si>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</si>
  <si>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</si>
  <si>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</si>
  <si>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</si>
  <si>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</si>
  <si>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</si>
  <si>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11</t>
  </si>
  <si>
    <t>Event 12</t>
  </si>
  <si>
    <t>Event 13</t>
  </si>
  <si>
    <t>Event 14</t>
  </si>
  <si>
    <t>Event 15</t>
  </si>
  <si>
    <t>negative income</t>
  </si>
  <si>
    <t>Audio/Visual (moved to facilities for Event a)</t>
  </si>
  <si>
    <t>Performer 1</t>
  </si>
  <si>
    <t>a</t>
  </si>
  <si>
    <t>Performer 2</t>
  </si>
  <si>
    <t>b</t>
  </si>
  <si>
    <t>Performer 3</t>
  </si>
  <si>
    <t>c</t>
  </si>
  <si>
    <t>Performer 4</t>
  </si>
  <si>
    <t>d</t>
  </si>
  <si>
    <t>Performer 5</t>
  </si>
  <si>
    <t>e</t>
  </si>
  <si>
    <t>Performer 6</t>
  </si>
  <si>
    <t>Performer 7</t>
  </si>
  <si>
    <t>Performer 8</t>
  </si>
  <si>
    <t>Performer 9</t>
  </si>
  <si>
    <t>Performer 10</t>
  </si>
  <si>
    <t>Performer 11</t>
  </si>
  <si>
    <t>Performer 12</t>
  </si>
  <si>
    <t>Performer 13</t>
  </si>
  <si>
    <t>Performer 14</t>
  </si>
  <si>
    <t>Performer 15</t>
  </si>
  <si>
    <t>Performer 16</t>
  </si>
  <si>
    <t>NCOI winner</t>
  </si>
  <si>
    <t>Performer 17</t>
  </si>
  <si>
    <t>Supplemental/Supporting Perfromer(s)</t>
  </si>
  <si>
    <t>Conductor 1</t>
  </si>
  <si>
    <t>Contractor 1</t>
  </si>
  <si>
    <t>Ensemble 4</t>
  </si>
  <si>
    <t>Ensemble 3</t>
  </si>
  <si>
    <t>Ensemble 2</t>
  </si>
  <si>
    <t>Ensemble 1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</si>
  <si>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</si>
  <si>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</si>
  <si>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</si>
  <si>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</si>
  <si>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</si>
  <si>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</si>
  <si>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</si>
  <si>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</si>
  <si>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</si>
  <si>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</si>
  <si>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</si>
  <si>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</si>
  <si>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</si>
  <si>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</si>
  <si>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Collection for Special Person Ad</t>
  </si>
  <si>
    <t xml:space="preserve">Venue Cost </t>
  </si>
  <si>
    <t>St. Cecelia Post-Concert Reception</t>
  </si>
  <si>
    <t>Venue Fee</t>
  </si>
  <si>
    <t>Opening Celebration</t>
  </si>
  <si>
    <t>Date</t>
  </si>
  <si>
    <t>Organist</t>
  </si>
  <si>
    <t>Speaker Name and Position(s)</t>
  </si>
  <si>
    <t>Ensemble Name</t>
  </si>
  <si>
    <t>Travel for speaker</t>
  </si>
  <si>
    <t xml:space="preserve">Honorarium for conductor </t>
  </si>
  <si>
    <t>Travel for conductor</t>
  </si>
  <si>
    <t>Honorarium for organist 1</t>
  </si>
  <si>
    <t>Travel for organist 1</t>
  </si>
  <si>
    <t>Honorarium and Travel for organist 2</t>
  </si>
  <si>
    <t xml:space="preserve">Hymn Text Commission </t>
  </si>
  <si>
    <t>Speaker name</t>
  </si>
  <si>
    <t>Conductor name</t>
  </si>
  <si>
    <t>organist 1 name</t>
  </si>
  <si>
    <t>organist 2 name</t>
  </si>
  <si>
    <t>Festival Choir name</t>
  </si>
  <si>
    <t>Bell Choir name</t>
  </si>
  <si>
    <t xml:space="preserve">5 players @ $430 each </t>
  </si>
  <si>
    <t>2 players @ $530 each (including cartage)</t>
  </si>
  <si>
    <t>arranger name</t>
  </si>
  <si>
    <t>Commissioned composer name</t>
  </si>
  <si>
    <t>Speaker flight</t>
  </si>
  <si>
    <t>Choir name</t>
  </si>
  <si>
    <t>Organists' name (donated time)</t>
  </si>
  <si>
    <t>Dancer names</t>
  </si>
  <si>
    <t>Vespers</t>
  </si>
  <si>
    <t>Organist name</t>
  </si>
  <si>
    <t>Ensemble names</t>
  </si>
  <si>
    <t>Youth Speaker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</si>
</sst>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\-[$$-409]#,##0.00"/>
    <numFmt numFmtId="165" formatCode="#,##0.00;\-#,##0.00"/>
    <numFmt numFmtId="166" formatCode="###0;\-###0"/>
    <numFmt numFmtId="167" formatCode="###0.00;\-###0.00"/>
    <numFmt numFmtId="168" formatCode="#,##0;\-#,##0"/>
    <numFmt numFmtId="169" formatCode="_(* #,##0_);_(* \(#,##0\);_(* &quot;-&quot;??_);_(@_)"/>
  </numFmts>
  <fonts count="56" x14ac:knownFonts="1"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sz val="10"/>
      <color indexed="53"/>
      <name val="Arial"/>
      <family val="2"/>
    </font>
    <font>
      <u val="singleAccounting"/>
      <sz val="10"/>
      <color indexed="53"/>
      <name val="Arial"/>
      <family val="2"/>
    </font>
    <font>
      <u/>
      <sz val="10"/>
      <color indexed="53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757575"/>
      <name val="Arial"/>
      <family val="2"/>
    </font>
    <font>
      <sz val="10"/>
      <color rgb="FF757575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757575"/>
      <name val="Arial"/>
      <family val="2"/>
    </font>
    <font>
      <sz val="10"/>
      <color rgb="FF0B347D"/>
      <name val="Arial"/>
      <family val="2"/>
    </font>
    <font>
      <b/>
      <sz val="10"/>
      <color rgb="FF0B347D"/>
      <name val="Arial"/>
      <family val="2"/>
    </font>
    <font>
      <b/>
      <sz val="9"/>
      <color rgb="FF0B347D"/>
      <name val="Arial"/>
      <family val="2"/>
    </font>
    <font>
      <sz val="10"/>
      <color rgb="FFEA352E"/>
      <name val="Arial"/>
      <family val="2"/>
    </font>
    <font>
      <sz val="8"/>
      <color rgb="FF000000"/>
      <name val="Arial"/>
      <family val="2"/>
    </font>
    <font>
      <sz val="10"/>
      <color rgb="FF237F2E"/>
      <name val="Arial"/>
      <family val="2"/>
    </font>
    <font>
      <b/>
      <u/>
      <sz val="16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 val="singleAccounting"/>
      <sz val="10"/>
      <color rgb="FF000000"/>
      <name val="Arial"/>
      <family val="2"/>
    </font>
    <font>
      <u val="singleAccounting"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F85"/>
      </patternFill>
    </fill>
    <fill>
      <patternFill patternType="solid">
        <fgColor rgb="FFFEFF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</cellStyleXfs>
  <cellXfs count="342">
    <xf numFmtId="0" fontId="0" fillId="0" borderId="0" xfId="0"/>
    <xf numFmtId="0" fontId="1" fillId="0" borderId="0" xfId="0" applyFont="1"/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164" fontId="36" fillId="0" borderId="0" xfId="0" applyNumberFormat="1" applyFont="1" applyAlignment="1">
      <alignment vertical="top"/>
    </xf>
    <xf numFmtId="164" fontId="36" fillId="0" borderId="0" xfId="0" applyNumberFormat="1" applyFont="1" applyAlignment="1">
      <alignment vertical="top"/>
    </xf>
    <xf numFmtId="164" fontId="37" fillId="0" borderId="0" xfId="0" applyNumberFormat="1" applyFont="1" applyAlignment="1">
      <alignment vertical="top"/>
    </xf>
    <xf numFmtId="164" fontId="37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164" fontId="38" fillId="0" borderId="0" xfId="0" applyNumberFormat="1" applyFont="1" applyAlignment="1">
      <alignment vertical="top"/>
    </xf>
    <xf numFmtId="164" fontId="38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0" fontId="36" fillId="0" borderId="0" xfId="0" applyFont="1" applyAlignment="1">
      <alignment vertical="top" wrapText="1"/>
    </xf>
    <xf numFmtId="0" fontId="2" fillId="0" borderId="0" xfId="0" applyFont="1"/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39" fillId="0" borderId="0" xfId="0" applyFont="1" applyAlignment="1">
      <alignment horizontal="right" vertical="top"/>
    </xf>
    <xf numFmtId="164" fontId="36" fillId="0" borderId="0" xfId="0" applyNumberFormat="1" applyFont="1" applyAlignment="1">
      <alignment horizontal="right" vertical="top"/>
    </xf>
    <xf numFmtId="0" fontId="37" fillId="0" borderId="0" xfId="0" applyFont="1" applyAlignment="1">
      <alignment horizontal="right" vertical="top"/>
    </xf>
    <xf numFmtId="164" fontId="38" fillId="0" borderId="0" xfId="0" applyNumberFormat="1" applyFont="1" applyAlignment="1">
      <alignment horizontal="right" vertical="top"/>
    </xf>
    <xf numFmtId="0" fontId="36" fillId="0" borderId="0" xfId="0" applyFont="1" applyAlignment="1">
      <alignment vertical="top"/>
    </xf>
    <xf numFmtId="164" fontId="38" fillId="0" borderId="0" xfId="0" applyNumberFormat="1" applyFont="1" applyAlignment="1">
      <alignment vertical="top"/>
    </xf>
    <xf numFmtId="0" fontId="39" fillId="0" borderId="0" xfId="0" applyFont="1" applyAlignment="1">
      <alignment vertical="top"/>
    </xf>
    <xf numFmtId="164" fontId="41" fillId="0" borderId="0" xfId="0" applyNumberFormat="1" applyFont="1" applyAlignment="1">
      <alignment horizontal="right" vertical="top"/>
    </xf>
    <xf numFmtId="0" fontId="38" fillId="0" borderId="0" xfId="0" applyFont="1" applyAlignment="1">
      <alignment vertical="top"/>
    </xf>
    <xf numFmtId="0" fontId="41" fillId="0" borderId="0" xfId="0" applyFont="1" applyAlignment="1">
      <alignment horizontal="right" vertical="top"/>
    </xf>
    <xf numFmtId="0" fontId="38" fillId="0" borderId="0" xfId="0" applyFont="1" applyAlignment="1">
      <alignment vertical="top"/>
    </xf>
    <xf numFmtId="0" fontId="39" fillId="0" borderId="0" xfId="0" applyFont="1" applyAlignment="1">
      <alignment horizontal="left" vertical="top"/>
    </xf>
    <xf numFmtId="164" fontId="42" fillId="0" borderId="0" xfId="0" applyNumberFormat="1" applyFont="1" applyAlignment="1">
      <alignment vertical="top" wrapText="1"/>
    </xf>
    <xf numFmtId="0" fontId="39" fillId="0" borderId="0" xfId="0" applyFont="1" applyAlignment="1">
      <alignment vertical="top" wrapText="1"/>
    </xf>
    <xf numFmtId="0" fontId="3" fillId="0" borderId="0" xfId="0" applyFont="1"/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165" fontId="36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7" fillId="2" borderId="0" xfId="0" applyFont="1" applyFill="1" applyAlignment="1">
      <alignment vertical="top"/>
    </xf>
    <xf numFmtId="165" fontId="38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165" fontId="38" fillId="0" borderId="0" xfId="0" applyNumberFormat="1" applyFont="1" applyAlignment="1">
      <alignment vertical="top"/>
    </xf>
    <xf numFmtId="0" fontId="37" fillId="0" borderId="0" xfId="0" applyFont="1" applyAlignment="1">
      <alignment vertical="top" wrapText="1"/>
    </xf>
    <xf numFmtId="165" fontId="41" fillId="0" borderId="0" xfId="0" applyNumberFormat="1" applyFont="1" applyAlignment="1">
      <alignment vertical="top"/>
    </xf>
    <xf numFmtId="165" fontId="41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3" fillId="0" borderId="0" xfId="0" applyFont="1" applyAlignment="1">
      <alignment vertical="top"/>
    </xf>
    <xf numFmtId="165" fontId="36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0" fontId="4" fillId="0" borderId="0" xfId="0" applyFont="1"/>
    <xf numFmtId="0" fontId="44" fillId="0" borderId="0" xfId="0" applyFont="1" applyAlignment="1">
      <alignment horizontal="left"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36" fillId="0" borderId="0" xfId="0" applyFont="1" applyAlignment="1">
      <alignment vertical="top"/>
    </xf>
    <xf numFmtId="0" fontId="44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horizontal="center" vertical="top"/>
    </xf>
    <xf numFmtId="165" fontId="43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5" fontId="43" fillId="0" borderId="0" xfId="0" applyNumberFormat="1" applyFont="1" applyAlignment="1">
      <alignment vertical="top"/>
    </xf>
    <xf numFmtId="0" fontId="44" fillId="0" borderId="0" xfId="0" applyFont="1" applyAlignment="1">
      <alignment vertical="top"/>
    </xf>
    <xf numFmtId="165" fontId="44" fillId="0" borderId="0" xfId="0" applyNumberFormat="1" applyFont="1" applyAlignment="1">
      <alignment vertical="top"/>
    </xf>
    <xf numFmtId="165" fontId="44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top"/>
    </xf>
    <xf numFmtId="165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0" fontId="5" fillId="0" borderId="0" xfId="0" applyFont="1"/>
    <xf numFmtId="0" fontId="44" fillId="3" borderId="0" xfId="0" applyFont="1" applyFill="1" applyAlignment="1">
      <alignment horizontal="center" vertical="top"/>
    </xf>
    <xf numFmtId="165" fontId="36" fillId="0" borderId="0" xfId="0" applyNumberFormat="1" applyFont="1" applyAlignment="1">
      <alignment vertical="top"/>
    </xf>
    <xf numFmtId="165" fontId="37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6" fillId="0" borderId="0" xfId="0" applyFont="1"/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vertical="top" wrapText="1"/>
    </xf>
    <xf numFmtId="166" fontId="36" fillId="0" borderId="0" xfId="0" applyNumberFormat="1" applyFont="1" applyAlignment="1">
      <alignment vertical="top"/>
    </xf>
    <xf numFmtId="167" fontId="36" fillId="0" borderId="0" xfId="0" applyNumberFormat="1" applyFont="1" applyAlignment="1">
      <alignment vertical="top"/>
    </xf>
    <xf numFmtId="166" fontId="48" fillId="0" borderId="0" xfId="0" applyNumberFormat="1" applyFont="1" applyAlignment="1">
      <alignment vertical="top"/>
    </xf>
    <xf numFmtId="167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167" fontId="36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165" fontId="38" fillId="0" borderId="0" xfId="0" applyNumberFormat="1" applyFont="1" applyAlignment="1">
      <alignment vertical="top"/>
    </xf>
    <xf numFmtId="0" fontId="7" fillId="0" borderId="0" xfId="0" applyFont="1"/>
    <xf numFmtId="165" fontId="48" fillId="0" borderId="0" xfId="0" applyNumberFormat="1" applyFont="1" applyAlignment="1">
      <alignment vertical="top"/>
    </xf>
    <xf numFmtId="165" fontId="38" fillId="0" borderId="0" xfId="0" applyNumberFormat="1" applyFont="1" applyAlignment="1">
      <alignment vertical="top"/>
    </xf>
    <xf numFmtId="0" fontId="8" fillId="0" borderId="0" xfId="0" applyFont="1"/>
    <xf numFmtId="0" fontId="49" fillId="0" borderId="0" xfId="0" applyFont="1" applyAlignment="1">
      <alignment vertical="top" wrapText="1"/>
    </xf>
    <xf numFmtId="165" fontId="37" fillId="0" borderId="0" xfId="0" applyNumberFormat="1" applyFont="1" applyAlignment="1">
      <alignment vertical="top"/>
    </xf>
    <xf numFmtId="165" fontId="38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9" fillId="0" borderId="0" xfId="0" applyFont="1"/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right" vertical="top" wrapText="1"/>
    </xf>
    <xf numFmtId="0" fontId="36" fillId="0" borderId="0" xfId="0" applyFont="1" applyAlignment="1">
      <alignment horizontal="right" vertical="top" wrapText="1"/>
    </xf>
    <xf numFmtId="0" fontId="36" fillId="0" borderId="0" xfId="0" applyFont="1" applyAlignment="1">
      <alignment horizontal="left" vertical="top" indent="1"/>
    </xf>
    <xf numFmtId="0" fontId="36" fillId="0" borderId="0" xfId="0" applyFont="1" applyAlignment="1">
      <alignment horizontal="left" vertical="top" indent="2"/>
    </xf>
    <xf numFmtId="0" fontId="50" fillId="0" borderId="0" xfId="0" applyFont="1" applyAlignment="1">
      <alignment horizontal="right" vertical="top" wrapText="1"/>
    </xf>
    <xf numFmtId="0" fontId="47" fillId="0" borderId="0" xfId="0" applyFont="1" applyAlignment="1">
      <alignment horizontal="right" vertical="top" wrapText="1"/>
    </xf>
    <xf numFmtId="164" fontId="36" fillId="0" borderId="0" xfId="0" applyNumberFormat="1" applyFont="1" applyAlignment="1">
      <alignment vertical="top"/>
    </xf>
    <xf numFmtId="0" fontId="47" fillId="0" borderId="0" xfId="0" applyFont="1" applyAlignment="1">
      <alignment vertical="top" wrapText="1"/>
    </xf>
    <xf numFmtId="0" fontId="47" fillId="0" borderId="0" xfId="0" applyFont="1" applyAlignment="1">
      <alignment horizontal="left" vertical="top" indent="2"/>
    </xf>
    <xf numFmtId="0" fontId="36" fillId="0" borderId="0" xfId="0" applyFont="1" applyAlignment="1">
      <alignment horizontal="right" vertical="top"/>
    </xf>
    <xf numFmtId="165" fontId="36" fillId="0" borderId="0" xfId="0" applyNumberFormat="1" applyFont="1" applyAlignment="1">
      <alignment horizontal="right" vertical="top"/>
    </xf>
    <xf numFmtId="0" fontId="36" fillId="0" borderId="0" xfId="0" applyFont="1" applyAlignment="1">
      <alignment horizontal="left" vertical="top" indent="3"/>
    </xf>
    <xf numFmtId="0" fontId="36" fillId="0" borderId="0" xfId="0" applyFont="1" applyAlignment="1">
      <alignment horizontal="left" vertical="top" indent="4"/>
    </xf>
    <xf numFmtId="0" fontId="37" fillId="0" borderId="0" xfId="0" applyFont="1" applyAlignment="1">
      <alignment vertical="top"/>
    </xf>
    <xf numFmtId="165" fontId="37" fillId="0" borderId="0" xfId="0" applyNumberFormat="1" applyFont="1" applyAlignment="1">
      <alignment vertical="top" wrapText="1"/>
    </xf>
    <xf numFmtId="165" fontId="36" fillId="0" borderId="0" xfId="0" applyNumberFormat="1" applyFont="1" applyAlignment="1">
      <alignment vertical="top" wrapText="1"/>
    </xf>
    <xf numFmtId="165" fontId="36" fillId="0" borderId="0" xfId="0" applyNumberFormat="1" applyFont="1" applyAlignment="1">
      <alignment vertical="top" wrapText="1"/>
    </xf>
    <xf numFmtId="165" fontId="38" fillId="0" borderId="0" xfId="0" applyNumberFormat="1" applyFont="1" applyAlignment="1">
      <alignment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right" vertical="top"/>
    </xf>
    <xf numFmtId="165" fontId="38" fillId="0" borderId="0" xfId="0" applyNumberFormat="1" applyFont="1" applyAlignment="1">
      <alignment horizontal="right" vertical="top"/>
    </xf>
    <xf numFmtId="165" fontId="38" fillId="0" borderId="0" xfId="0" applyNumberFormat="1" applyFont="1" applyAlignment="1">
      <alignment horizontal="right" vertical="top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/>
    </xf>
    <xf numFmtId="165" fontId="41" fillId="0" borderId="0" xfId="0" applyNumberFormat="1" applyFont="1" applyAlignment="1">
      <alignment vertical="top" wrapText="1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top" wrapText="1"/>
    </xf>
    <xf numFmtId="0" fontId="10" fillId="0" borderId="0" xfId="0" applyFont="1"/>
    <xf numFmtId="0" fontId="36" fillId="0" borderId="0" xfId="0" applyFont="1" applyAlignment="1">
      <alignment vertical="top"/>
    </xf>
    <xf numFmtId="166" fontId="36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top"/>
    </xf>
    <xf numFmtId="165" fontId="38" fillId="0" borderId="0" xfId="0" applyNumberFormat="1" applyFont="1" applyAlignment="1">
      <alignment vertical="top"/>
    </xf>
    <xf numFmtId="165" fontId="41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46" fillId="0" borderId="0" xfId="0" applyFont="1" applyAlignment="1">
      <alignment vertical="top"/>
    </xf>
    <xf numFmtId="168" fontId="36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11" fillId="0" borderId="0" xfId="0" applyFont="1"/>
    <xf numFmtId="164" fontId="41" fillId="0" borderId="0" xfId="0" applyNumberFormat="1" applyFont="1" applyAlignment="1">
      <alignment vertical="top"/>
    </xf>
    <xf numFmtId="0" fontId="12" fillId="0" borderId="0" xfId="0" applyFont="1"/>
    <xf numFmtId="0" fontId="36" fillId="0" borderId="0" xfId="0" applyFont="1" applyAlignment="1">
      <alignment vertical="top"/>
    </xf>
    <xf numFmtId="0" fontId="14" fillId="0" borderId="0" xfId="0" applyFont="1"/>
    <xf numFmtId="0" fontId="36" fillId="0" borderId="0" xfId="0" applyFont="1" applyAlignment="1">
      <alignment vertical="top"/>
    </xf>
    <xf numFmtId="168" fontId="36" fillId="0" borderId="0" xfId="0" applyNumberFormat="1" applyFont="1" applyAlignment="1">
      <alignment vertical="top"/>
    </xf>
    <xf numFmtId="0" fontId="15" fillId="0" borderId="0" xfId="0" applyFont="1"/>
    <xf numFmtId="0" fontId="36" fillId="0" borderId="0" xfId="0" applyFont="1" applyAlignment="1">
      <alignment horizontal="left" vertical="top"/>
    </xf>
    <xf numFmtId="165" fontId="38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0" fontId="16" fillId="0" borderId="0" xfId="0" applyFont="1"/>
    <xf numFmtId="0" fontId="17" fillId="0" borderId="0" xfId="0" applyFont="1"/>
    <xf numFmtId="0" fontId="37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164" fontId="41" fillId="0" borderId="0" xfId="0" applyNumberFormat="1" applyFont="1" applyAlignment="1">
      <alignment vertical="top"/>
    </xf>
    <xf numFmtId="0" fontId="18" fillId="0" borderId="0" xfId="0" applyFont="1"/>
    <xf numFmtId="165" fontId="46" fillId="0" borderId="0" xfId="0" applyNumberFormat="1" applyFont="1" applyAlignment="1">
      <alignment vertical="top"/>
    </xf>
    <xf numFmtId="165" fontId="37" fillId="0" borderId="0" xfId="0" applyNumberFormat="1" applyFont="1" applyAlignment="1">
      <alignment vertical="top"/>
    </xf>
    <xf numFmtId="0" fontId="19" fillId="0" borderId="0" xfId="0" applyFont="1"/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 wrapText="1"/>
    </xf>
    <xf numFmtId="165" fontId="41" fillId="0" borderId="0" xfId="0" applyNumberFormat="1" applyFont="1" applyAlignment="1">
      <alignment vertical="top"/>
    </xf>
    <xf numFmtId="0" fontId="20" fillId="0" borderId="0" xfId="0" applyFont="1"/>
    <xf numFmtId="168" fontId="38" fillId="0" borderId="0" xfId="0" applyNumberFormat="1" applyFont="1" applyAlignment="1">
      <alignment vertical="top"/>
    </xf>
    <xf numFmtId="168" fontId="37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165" fontId="37" fillId="0" borderId="0" xfId="0" applyNumberFormat="1" applyFont="1" applyAlignment="1">
      <alignment vertical="top"/>
    </xf>
    <xf numFmtId="165" fontId="41" fillId="0" borderId="0" xfId="0" applyNumberFormat="1" applyFont="1" applyAlignment="1">
      <alignment vertical="top"/>
    </xf>
    <xf numFmtId="0" fontId="23" fillId="0" borderId="0" xfId="0" applyFont="1"/>
    <xf numFmtId="0" fontId="36" fillId="0" borderId="0" xfId="0" applyFont="1" applyAlignment="1">
      <alignment horizontal="left" vertical="center" indent="1"/>
    </xf>
    <xf numFmtId="165" fontId="36" fillId="0" borderId="0" xfId="0" applyNumberFormat="1" applyFont="1" applyAlignment="1">
      <alignment vertical="center"/>
    </xf>
    <xf numFmtId="165" fontId="41" fillId="0" borderId="0" xfId="0" applyNumberFormat="1" applyFont="1" applyAlignment="1">
      <alignment vertical="top"/>
    </xf>
    <xf numFmtId="165" fontId="36" fillId="0" borderId="0" xfId="0" applyNumberFormat="1" applyFont="1" applyAlignment="1">
      <alignment vertical="top" wrapText="1"/>
    </xf>
    <xf numFmtId="165" fontId="38" fillId="0" borderId="0" xfId="0" applyNumberFormat="1" applyFont="1" applyAlignment="1">
      <alignment vertical="top" wrapText="1"/>
    </xf>
    <xf numFmtId="165" fontId="37" fillId="0" borderId="0" xfId="0" applyNumberFormat="1" applyFont="1" applyAlignment="1">
      <alignment vertical="top" wrapText="1"/>
    </xf>
    <xf numFmtId="165" fontId="41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36" fillId="0" borderId="0" xfId="0" applyFont="1" applyAlignment="1">
      <alignment vertical="top" wrapText="1"/>
    </xf>
    <xf numFmtId="0" fontId="51" fillId="0" borderId="0" xfId="0" applyFont="1" applyFill="1"/>
    <xf numFmtId="0" fontId="25" fillId="0" borderId="0" xfId="0" applyFont="1" applyFill="1" applyAlignment="1">
      <alignment vertical="top"/>
    </xf>
    <xf numFmtId="0" fontId="26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horizontal="right" vertical="top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/>
    </xf>
    <xf numFmtId="0" fontId="25" fillId="0" borderId="0" xfId="0" applyFont="1" applyFill="1" applyAlignment="1">
      <alignment horizontal="left" vertical="center" wrapText="1"/>
    </xf>
    <xf numFmtId="165" fontId="25" fillId="0" borderId="0" xfId="0" applyNumberFormat="1" applyFont="1" applyFill="1" applyAlignment="1">
      <alignment horizontal="right" vertical="top"/>
    </xf>
    <xf numFmtId="165" fontId="25" fillId="0" borderId="0" xfId="0" applyNumberFormat="1" applyFont="1" applyFill="1" applyAlignment="1">
      <alignment vertical="top"/>
    </xf>
    <xf numFmtId="165" fontId="25" fillId="0" borderId="0" xfId="0" applyNumberFormat="1" applyFont="1" applyFill="1" applyAlignment="1">
      <alignment vertical="top" wrapText="1"/>
    </xf>
    <xf numFmtId="0" fontId="27" fillId="0" borderId="0" xfId="0" applyFont="1" applyFill="1" applyAlignment="1">
      <alignment vertical="top" wrapText="1"/>
    </xf>
    <xf numFmtId="165" fontId="28" fillId="0" borderId="0" xfId="0" applyNumberFormat="1" applyFont="1" applyFill="1" applyAlignment="1">
      <alignment vertical="top"/>
    </xf>
    <xf numFmtId="165" fontId="28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/>
    </xf>
    <xf numFmtId="165" fontId="26" fillId="0" borderId="0" xfId="0" applyNumberFormat="1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vertical="top" wrapText="1"/>
    </xf>
    <xf numFmtId="0" fontId="25" fillId="0" borderId="0" xfId="0" applyFont="1" applyFill="1" applyAlignment="1">
      <alignment horizontal="left" vertical="center"/>
    </xf>
    <xf numFmtId="165" fontId="29" fillId="0" borderId="0" xfId="0" applyNumberFormat="1" applyFont="1" applyFill="1" applyAlignment="1">
      <alignment horizontal="center" vertical="top" wrapText="1"/>
    </xf>
    <xf numFmtId="165" fontId="29" fillId="0" borderId="0" xfId="0" applyNumberFormat="1" applyFont="1" applyFill="1" applyAlignment="1">
      <alignment vertical="top" wrapText="1"/>
    </xf>
    <xf numFmtId="0" fontId="51" fillId="0" borderId="0" xfId="0" applyFont="1" applyFill="1" applyAlignment="1">
      <alignment horizontal="center" wrapText="1"/>
    </xf>
    <xf numFmtId="0" fontId="51" fillId="0" borderId="0" xfId="0" applyFont="1" applyFill="1" applyAlignment="1">
      <alignment wrapText="1"/>
    </xf>
    <xf numFmtId="0" fontId="36" fillId="0" borderId="0" xfId="0" applyFont="1" applyAlignment="1">
      <alignment vertical="top" wrapText="1"/>
    </xf>
    <xf numFmtId="168" fontId="36" fillId="0" borderId="0" xfId="0" applyNumberFormat="1" applyFont="1" applyAlignment="1">
      <alignment vertical="top" wrapText="1"/>
    </xf>
    <xf numFmtId="165" fontId="41" fillId="0" borderId="0" xfId="0" applyNumberFormat="1" applyFont="1" applyAlignment="1">
      <alignment vertical="top" wrapText="1"/>
    </xf>
    <xf numFmtId="165" fontId="37" fillId="0" borderId="0" xfId="0" applyNumberFormat="1" applyFont="1" applyAlignment="1">
      <alignment vertical="top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165" fontId="36" fillId="0" borderId="0" xfId="0" applyNumberFormat="1" applyFont="1" applyAlignment="1">
      <alignment vertical="top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top" wrapText="1"/>
    </xf>
    <xf numFmtId="165" fontId="36" fillId="0" borderId="0" xfId="0" applyNumberFormat="1" applyFont="1" applyFill="1" applyAlignment="1">
      <alignment vertical="top"/>
    </xf>
    <xf numFmtId="43" fontId="36" fillId="0" borderId="0" xfId="1" applyFont="1" applyFill="1" applyAlignment="1">
      <alignment vertical="top"/>
    </xf>
    <xf numFmtId="0" fontId="0" fillId="0" borderId="0" xfId="0" applyFill="1"/>
    <xf numFmtId="0" fontId="52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top" wrapText="1"/>
    </xf>
    <xf numFmtId="165" fontId="36" fillId="0" borderId="0" xfId="0" applyNumberFormat="1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7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top" wrapText="1"/>
    </xf>
    <xf numFmtId="165" fontId="36" fillId="0" borderId="0" xfId="0" applyNumberFormat="1" applyFont="1" applyFill="1" applyAlignment="1">
      <alignment vertical="top"/>
    </xf>
    <xf numFmtId="0" fontId="50" fillId="0" borderId="0" xfId="0" applyFont="1" applyFill="1" applyAlignment="1">
      <alignment vertical="top"/>
    </xf>
    <xf numFmtId="165" fontId="36" fillId="0" borderId="0" xfId="0" applyNumberFormat="1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41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 wrapText="1"/>
    </xf>
    <xf numFmtId="0" fontId="41" fillId="0" borderId="0" xfId="0" applyFont="1" applyFill="1" applyAlignment="1">
      <alignment vertical="top"/>
    </xf>
    <xf numFmtId="0" fontId="38" fillId="0" borderId="0" xfId="0" applyFont="1" applyFill="1" applyAlignment="1">
      <alignment horizontal="left" vertical="top" wrapText="1"/>
    </xf>
    <xf numFmtId="0" fontId="38" fillId="0" borderId="0" xfId="0" applyFont="1" applyFill="1" applyAlignment="1">
      <alignment vertical="top"/>
    </xf>
    <xf numFmtId="165" fontId="38" fillId="0" borderId="0" xfId="0" applyNumberFormat="1" applyFont="1" applyFill="1" applyAlignment="1">
      <alignment vertical="top"/>
    </xf>
    <xf numFmtId="165" fontId="37" fillId="0" borderId="0" xfId="0" applyNumberFormat="1" applyFont="1" applyFill="1" applyAlignment="1">
      <alignment vertical="top"/>
    </xf>
    <xf numFmtId="0" fontId="37" fillId="0" borderId="0" xfId="0" applyFont="1" applyFill="1" applyAlignment="1">
      <alignment horizontal="left" vertical="top" wrapText="1"/>
    </xf>
    <xf numFmtId="165" fontId="41" fillId="0" borderId="0" xfId="0" applyNumberFormat="1" applyFont="1" applyFill="1" applyAlignment="1">
      <alignment vertical="top"/>
    </xf>
    <xf numFmtId="0" fontId="37" fillId="0" borderId="0" xfId="0" applyFont="1" applyFill="1" applyAlignment="1">
      <alignment vertical="top"/>
    </xf>
    <xf numFmtId="0" fontId="36" fillId="0" borderId="0" xfId="0" applyFont="1" applyFill="1" applyAlignment="1">
      <alignment horizontal="left" vertical="top" wrapText="1"/>
    </xf>
    <xf numFmtId="0" fontId="38" fillId="0" borderId="0" xfId="0" applyFont="1" applyFill="1" applyAlignment="1">
      <alignment vertical="top"/>
    </xf>
    <xf numFmtId="0" fontId="37" fillId="0" borderId="0" xfId="0" applyFont="1" applyFill="1" applyAlignment="1">
      <alignment vertical="top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2" fillId="0" borderId="0" xfId="0" applyNumberFormat="1" applyFont="1"/>
    <xf numFmtId="0" fontId="3" fillId="0" borderId="0" xfId="0" applyFont="1" applyAlignment="1">
      <alignment wrapText="1"/>
    </xf>
    <xf numFmtId="165" fontId="38" fillId="0" borderId="0" xfId="0" applyNumberFormat="1" applyFont="1" applyAlignment="1">
      <alignment vertical="top"/>
    </xf>
    <xf numFmtId="165" fontId="37" fillId="0" borderId="0" xfId="0" applyNumberFormat="1" applyFont="1" applyAlignment="1">
      <alignment vertical="top"/>
    </xf>
    <xf numFmtId="0" fontId="25" fillId="0" borderId="0" xfId="4"/>
    <xf numFmtId="43" fontId="35" fillId="0" borderId="0" xfId="2" applyFont="1"/>
    <xf numFmtId="169" fontId="35" fillId="0" borderId="0" xfId="2" applyNumberFormat="1" applyFont="1" applyAlignment="1">
      <alignment horizontal="center"/>
    </xf>
    <xf numFmtId="43" fontId="30" fillId="0" borderId="0" xfId="2" applyFont="1" applyAlignment="1">
      <alignment horizontal="center"/>
    </xf>
    <xf numFmtId="169" fontId="30" fillId="0" borderId="0" xfId="2" applyNumberFormat="1" applyFont="1" applyAlignment="1">
      <alignment horizontal="center"/>
    </xf>
    <xf numFmtId="43" fontId="26" fillId="0" borderId="0" xfId="2" applyFont="1"/>
    <xf numFmtId="43" fontId="31" fillId="0" borderId="0" xfId="2" applyFont="1"/>
    <xf numFmtId="43" fontId="25" fillId="0" borderId="0" xfId="2" applyFont="1"/>
    <xf numFmtId="43" fontId="26" fillId="0" borderId="0" xfId="2" applyFont="1" applyAlignment="1">
      <alignment horizontal="center"/>
    </xf>
    <xf numFmtId="169" fontId="26" fillId="0" borderId="0" xfId="2" applyNumberFormat="1" applyFont="1" applyAlignment="1">
      <alignment horizontal="center"/>
    </xf>
    <xf numFmtId="169" fontId="31" fillId="0" borderId="0" xfId="2" applyNumberFormat="1" applyFont="1" applyAlignment="1">
      <alignment horizontal="center"/>
    </xf>
    <xf numFmtId="169" fontId="25" fillId="0" borderId="0" xfId="2" applyNumberFormat="1" applyFont="1" applyAlignment="1">
      <alignment horizontal="center"/>
    </xf>
    <xf numFmtId="43" fontId="30" fillId="0" borderId="0" xfId="2" applyFont="1"/>
    <xf numFmtId="169" fontId="30" fillId="0" borderId="0" xfId="2" applyNumberFormat="1" applyFont="1"/>
    <xf numFmtId="43" fontId="28" fillId="0" borderId="0" xfId="2" applyFont="1"/>
    <xf numFmtId="0" fontId="28" fillId="0" borderId="0" xfId="4" applyFont="1"/>
    <xf numFmtId="0" fontId="26" fillId="0" borderId="0" xfId="4" applyFont="1" applyAlignment="1">
      <alignment horizontal="center"/>
    </xf>
    <xf numFmtId="43" fontId="29" fillId="0" borderId="0" xfId="2" applyFont="1"/>
    <xf numFmtId="0" fontId="29" fillId="0" borderId="0" xfId="4" applyFont="1"/>
    <xf numFmtId="0" fontId="26" fillId="0" borderId="0" xfId="4" applyFont="1"/>
    <xf numFmtId="44" fontId="35" fillId="0" borderId="0" xfId="3" applyFont="1"/>
    <xf numFmtId="0" fontId="32" fillId="0" borderId="0" xfId="4" applyFont="1"/>
    <xf numFmtId="0" fontId="32" fillId="0" borderId="0" xfId="4" applyFont="1" applyBorder="1"/>
    <xf numFmtId="0" fontId="34" fillId="0" borderId="0" xfId="4" applyFont="1" applyFill="1" applyBorder="1"/>
    <xf numFmtId="44" fontId="33" fillId="0" borderId="0" xfId="3" applyFont="1" applyBorder="1"/>
    <xf numFmtId="0" fontId="32" fillId="0" borderId="0" xfId="4" applyFont="1" applyFill="1" applyBorder="1"/>
    <xf numFmtId="44" fontId="32" fillId="0" borderId="0" xfId="3" applyFont="1" applyBorder="1"/>
    <xf numFmtId="0" fontId="25" fillId="0" borderId="0" xfId="4" applyBorder="1"/>
    <xf numFmtId="44" fontId="35" fillId="0" borderId="0" xfId="3" applyFont="1" applyBorder="1"/>
    <xf numFmtId="0" fontId="26" fillId="0" borderId="0" xfId="4" applyFont="1" applyBorder="1"/>
    <xf numFmtId="44" fontId="26" fillId="0" borderId="0" xfId="3" applyFont="1" applyBorder="1"/>
    <xf numFmtId="0" fontId="17" fillId="0" borderId="0" xfId="0" applyFont="1" applyAlignment="1">
      <alignment wrapText="1"/>
    </xf>
    <xf numFmtId="43" fontId="35" fillId="0" borderId="0" xfId="1" applyFont="1"/>
    <xf numFmtId="43" fontId="36" fillId="0" borderId="0" xfId="1" applyFont="1" applyAlignment="1">
      <alignment vertical="top"/>
    </xf>
    <xf numFmtId="164" fontId="29" fillId="0" borderId="0" xfId="0" applyNumberFormat="1" applyFont="1" applyAlignment="1">
      <alignment vertical="top"/>
    </xf>
    <xf numFmtId="0" fontId="25" fillId="0" borderId="0" xfId="4" applyAlignment="1"/>
    <xf numFmtId="17" fontId="26" fillId="0" borderId="0" xfId="4" applyNumberFormat="1" applyFont="1" applyAlignment="1"/>
    <xf numFmtId="43" fontId="35" fillId="0" borderId="0" xfId="2" applyFont="1" applyAlignment="1"/>
    <xf numFmtId="169" fontId="53" fillId="0" borderId="0" xfId="2" applyNumberFormat="1" applyFont="1" applyAlignment="1">
      <alignment horizontal="center"/>
    </xf>
    <xf numFmtId="43" fontId="53" fillId="0" borderId="0" xfId="2" applyFont="1" applyAlignment="1">
      <alignment horizontal="center"/>
    </xf>
    <xf numFmtId="43" fontId="53" fillId="0" borderId="0" xfId="2" applyFont="1"/>
    <xf numFmtId="0" fontId="7" fillId="0" borderId="0" xfId="0" applyFont="1" applyAlignment="1">
      <alignment horizontal="center" vertical="center" wrapText="1"/>
    </xf>
    <xf numFmtId="0" fontId="29" fillId="0" borderId="0" xfId="4" applyFont="1" applyBorder="1" applyAlignment="1">
      <alignment horizontal="center"/>
    </xf>
    <xf numFmtId="44" fontId="26" fillId="0" borderId="0" xfId="3" applyFont="1" applyBorder="1" applyAlignment="1">
      <alignment horizontal="center"/>
    </xf>
    <xf numFmtId="0" fontId="28" fillId="0" borderId="0" xfId="4" applyFont="1" applyBorder="1"/>
    <xf numFmtId="39" fontId="36" fillId="0" borderId="0" xfId="0" applyNumberFormat="1" applyFont="1" applyAlignment="1">
      <alignment vertical="top"/>
    </xf>
    <xf numFmtId="14" fontId="44" fillId="0" borderId="0" xfId="0" applyNumberFormat="1" applyFont="1" applyAlignment="1">
      <alignment horizontal="center" vertical="top"/>
    </xf>
    <xf numFmtId="43" fontId="35" fillId="0" borderId="0" xfId="1" applyFont="1"/>
    <xf numFmtId="165" fontId="0" fillId="0" borderId="0" xfId="0" applyNumberFormat="1"/>
    <xf numFmtId="4" fontId="0" fillId="0" borderId="0" xfId="0" applyNumberFormat="1"/>
    <xf numFmtId="43" fontId="54" fillId="0" borderId="0" xfId="1" applyFont="1" applyAlignment="1">
      <alignment vertical="top"/>
    </xf>
    <xf numFmtId="43" fontId="55" fillId="0" borderId="0" xfId="1" applyFont="1"/>
    <xf numFmtId="43" fontId="53" fillId="0" borderId="0" xfId="0" applyNumberFormat="1" applyFont="1"/>
    <xf numFmtId="0" fontId="1" fillId="0" borderId="0" xfId="0" applyFont="1" applyFill="1" applyAlignment="1">
      <alignment wrapText="1"/>
    </xf>
    <xf numFmtId="0" fontId="26" fillId="0" borderId="0" xfId="4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51" fillId="0" borderId="0" xfId="0" applyFont="1" applyFill="1" applyAlignment="1">
      <alignment horizontal="left" wrapText="1"/>
    </xf>
  </cellXfs>
  <cellStyles count="5">
    <cellStyle name="Comma" xfId="1" builtinId="3"/>
    <cellStyle name="Comma 2" xfId="2"/>
    <cellStyle name="Currency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9"/>
  <sheetViews>
    <sheetView workbookViewId="0">
      <selection activeCell="B18" sqref="B18"/>
    </sheetView>
  </sheetViews>
  <sheetFormatPr defaultRowHeight="14.4" x14ac:dyDescent="0.3"/>
  <cols>
    <col min="1" max="1" width="29" customWidth="1"/>
    <col min="2" max="2" width="10.109375" bestFit="1" customWidth="1"/>
    <col min="3" max="3" width="11.44140625" bestFit="1" customWidth="1"/>
    <col min="4" max="4" width="30.109375" customWidth="1"/>
    <col min="5" max="5" width="12.6640625" bestFit="1" customWidth="1"/>
    <col min="6" max="6" width="10.109375" bestFit="1" customWidth="1"/>
  </cols>
  <sheetData>
    <row r="1" spans="1:6" ht="15.6" x14ac:dyDescent="0.3">
      <c r="A1" s="14" t="s">
        <v>48</v>
      </c>
      <c r="B1" s="14" t="s">
        <v>49</v>
      </c>
      <c r="C1" s="274">
        <v>43413</v>
      </c>
      <c r="D1" s="14" t="s">
        <v>50</v>
      </c>
      <c r="E1" s="14" t="s">
        <v>51</v>
      </c>
      <c r="F1" s="14" t="s">
        <v>52</v>
      </c>
    </row>
    <row r="2" spans="1:6" x14ac:dyDescent="0.3">
      <c r="A2" s="2"/>
      <c r="B2" s="3"/>
      <c r="C2" s="3"/>
      <c r="D2" s="3"/>
      <c r="E2" s="3"/>
      <c r="F2" s="3"/>
    </row>
    <row r="3" spans="1:6" x14ac:dyDescent="0.3">
      <c r="A3" s="15" t="s">
        <v>53</v>
      </c>
      <c r="B3" s="3"/>
      <c r="C3" s="3"/>
      <c r="D3" s="16" t="s">
        <v>54</v>
      </c>
      <c r="E3" s="3"/>
      <c r="F3" s="3"/>
    </row>
    <row r="4" spans="1:6" x14ac:dyDescent="0.3">
      <c r="A4" s="17" t="s">
        <v>55</v>
      </c>
      <c r="B4" s="5">
        <v>0</v>
      </c>
      <c r="C4" s="3"/>
      <c r="D4" s="3" t="s">
        <v>56</v>
      </c>
      <c r="E4" s="6">
        <v>1058946.48</v>
      </c>
      <c r="F4" s="18"/>
    </row>
    <row r="5" spans="1:6" x14ac:dyDescent="0.3">
      <c r="A5" s="2"/>
      <c r="B5" s="3"/>
      <c r="C5" s="3"/>
      <c r="D5" s="3"/>
      <c r="E5" s="9"/>
      <c r="F5" s="3"/>
    </row>
    <row r="6" spans="1:6" x14ac:dyDescent="0.3">
      <c r="A6" s="2" t="s">
        <v>57</v>
      </c>
      <c r="B6" s="19">
        <v>78292.31</v>
      </c>
      <c r="C6" s="3"/>
      <c r="D6" s="3" t="s">
        <v>58</v>
      </c>
      <c r="E6" s="11">
        <v>984656.17</v>
      </c>
      <c r="F6" s="20"/>
    </row>
    <row r="7" spans="1:6" x14ac:dyDescent="0.3">
      <c r="A7" s="2" t="s">
        <v>59</v>
      </c>
      <c r="B7" s="21">
        <v>6.56</v>
      </c>
      <c r="C7" s="3"/>
      <c r="D7" s="3" t="s">
        <v>60</v>
      </c>
      <c r="E7" s="9"/>
      <c r="F7" s="11">
        <v>814.85</v>
      </c>
    </row>
    <row r="8" spans="1:6" x14ac:dyDescent="0.3">
      <c r="A8" s="2"/>
      <c r="B8" s="22"/>
      <c r="C8" s="3"/>
      <c r="D8" s="3"/>
      <c r="E8" s="9"/>
      <c r="F8" s="3"/>
    </row>
    <row r="9" spans="1:6" x14ac:dyDescent="0.3">
      <c r="A9" s="2" t="s">
        <v>61</v>
      </c>
      <c r="B9" s="23">
        <v>0</v>
      </c>
      <c r="C9" s="3"/>
      <c r="D9" s="24" t="s">
        <v>62</v>
      </c>
      <c r="E9" s="3"/>
      <c r="F9" s="25">
        <v>77484.02</v>
      </c>
    </row>
    <row r="10" spans="1:6" x14ac:dyDescent="0.3">
      <c r="A10" s="2"/>
      <c r="B10" s="26"/>
      <c r="C10" s="3"/>
      <c r="D10" s="24"/>
      <c r="E10" s="3"/>
      <c r="F10" s="27"/>
    </row>
    <row r="11" spans="1:6" x14ac:dyDescent="0.3">
      <c r="A11" s="2"/>
      <c r="B11" s="3"/>
      <c r="C11" s="3"/>
      <c r="D11" s="3"/>
      <c r="E11" s="3"/>
      <c r="F11" s="3"/>
    </row>
    <row r="12" spans="1:6" x14ac:dyDescent="0.3">
      <c r="A12" s="2"/>
      <c r="B12" s="28"/>
      <c r="C12" s="3"/>
      <c r="D12" s="3"/>
      <c r="E12" s="3"/>
      <c r="F12" s="3"/>
    </row>
    <row r="13" spans="1:6" x14ac:dyDescent="0.3">
      <c r="A13" s="29" t="s">
        <v>63</v>
      </c>
      <c r="B13" s="30">
        <f>SUM(B4:B10)</f>
        <v>78298.87</v>
      </c>
      <c r="C13" s="3"/>
      <c r="D13" s="24" t="s">
        <v>54</v>
      </c>
      <c r="E13" s="31"/>
      <c r="F13" s="30">
        <f>SUM(F4:F10)</f>
        <v>78298.87000000001</v>
      </c>
    </row>
    <row r="14" spans="1:6" x14ac:dyDescent="0.3">
      <c r="A14" s="2"/>
      <c r="B14" s="3"/>
      <c r="C14" s="3"/>
      <c r="D14" s="3"/>
      <c r="E14" s="3"/>
      <c r="F14" s="3"/>
    </row>
    <row r="15" spans="1:6" x14ac:dyDescent="0.3">
      <c r="A15" s="2"/>
      <c r="B15" s="3"/>
      <c r="C15" s="3"/>
      <c r="D15" s="3"/>
      <c r="E15" s="3"/>
      <c r="F15" s="3"/>
    </row>
    <row r="16" spans="1:6" x14ac:dyDescent="0.3">
      <c r="A16" s="2"/>
      <c r="B16" s="3"/>
      <c r="C16" s="3"/>
      <c r="D16" s="3"/>
      <c r="E16" s="3"/>
      <c r="F16" s="3"/>
    </row>
    <row r="17" spans="1:6" ht="15" x14ac:dyDescent="0.3">
      <c r="A17" s="2"/>
      <c r="B17" s="3"/>
      <c r="C17" s="3"/>
      <c r="D17" s="3" t="s">
        <v>762</v>
      </c>
      <c r="E17" s="328">
        <v>60000</v>
      </c>
      <c r="F17" s="3"/>
    </row>
    <row r="18" spans="1:6" ht="15" x14ac:dyDescent="0.3">
      <c r="A18" s="2"/>
      <c r="B18" s="3"/>
      <c r="C18" s="3"/>
      <c r="D18" s="3" t="s">
        <v>764</v>
      </c>
      <c r="E18" s="328">
        <v>77484.02</v>
      </c>
      <c r="F18" s="3"/>
    </row>
    <row r="19" spans="1:6" x14ac:dyDescent="0.3">
      <c r="D19" t="s">
        <v>763</v>
      </c>
      <c r="E19" s="325">
        <v>137484.01999999999</v>
      </c>
    </row>
  </sheetData>
  <printOptions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49"/>
  <sheetViews>
    <sheetView topLeftCell="B19" workbookViewId="0">
      <selection activeCell="C48" sqref="C48"/>
    </sheetView>
  </sheetViews>
  <sheetFormatPr defaultRowHeight="14.4" x14ac:dyDescent="0.3"/>
  <cols>
    <col min="1" max="1" width="8" hidden="1" customWidth="1"/>
    <col min="2" max="2" width="9.5546875" bestFit="1" customWidth="1"/>
    <col min="3" max="3" width="34.6640625" bestFit="1" customWidth="1"/>
    <col min="4" max="4" width="7" bestFit="1" customWidth="1"/>
    <col min="5" max="5" width="11.88671875" bestFit="1" customWidth="1"/>
    <col min="6" max="6" width="12.44140625" customWidth="1"/>
    <col min="7" max="7" width="8.6640625" bestFit="1" customWidth="1"/>
    <col min="8" max="8" width="11.88671875" customWidth="1"/>
    <col min="9" max="9" width="13.5546875" bestFit="1" customWidth="1"/>
  </cols>
  <sheetData>
    <row r="1" spans="1:9" ht="31.2" x14ac:dyDescent="0.3">
      <c r="A1" s="139" t="s">
        <v>10</v>
      </c>
      <c r="B1" s="139" t="s">
        <v>226</v>
      </c>
      <c r="C1" s="139" t="s">
        <v>290</v>
      </c>
      <c r="D1" s="139" t="s">
        <v>188</v>
      </c>
      <c r="E1" s="139" t="s">
        <v>189</v>
      </c>
      <c r="F1" s="139" t="s">
        <v>41</v>
      </c>
      <c r="G1" s="268" t="s">
        <v>291</v>
      </c>
      <c r="H1" s="268" t="s">
        <v>292</v>
      </c>
      <c r="I1" s="268" t="s">
        <v>190</v>
      </c>
    </row>
    <row r="2" spans="1:9" x14ac:dyDescent="0.3">
      <c r="A2" s="86" t="s">
        <v>139</v>
      </c>
      <c r="B2" s="3">
        <v>44000</v>
      </c>
      <c r="C2" s="4" t="s">
        <v>139</v>
      </c>
      <c r="D2" s="140"/>
      <c r="E2" s="95"/>
      <c r="F2" s="37"/>
      <c r="G2" s="3"/>
      <c r="H2" s="37"/>
      <c r="I2" s="37"/>
    </row>
    <row r="3" spans="1:9" x14ac:dyDescent="0.3">
      <c r="A3" s="86"/>
      <c r="B3" s="3">
        <v>44001</v>
      </c>
      <c r="C3" s="13" t="s">
        <v>293</v>
      </c>
      <c r="D3" s="141">
        <v>513</v>
      </c>
      <c r="E3" s="93">
        <v>12</v>
      </c>
      <c r="F3" s="72">
        <v>6156</v>
      </c>
      <c r="G3" s="3">
        <v>535</v>
      </c>
      <c r="H3" s="72">
        <v>8928</v>
      </c>
      <c r="I3" s="72">
        <v>2772</v>
      </c>
    </row>
    <row r="4" spans="1:9" x14ac:dyDescent="0.3">
      <c r="A4" s="2"/>
      <c r="B4" s="3">
        <v>44002</v>
      </c>
      <c r="C4" s="13" t="s">
        <v>294</v>
      </c>
      <c r="D4" s="142"/>
      <c r="E4" s="143"/>
      <c r="F4" s="134"/>
      <c r="G4" s="3"/>
      <c r="H4" s="72">
        <v>0</v>
      </c>
      <c r="I4" s="72">
        <v>0</v>
      </c>
    </row>
    <row r="5" spans="1:9" x14ac:dyDescent="0.3">
      <c r="A5" s="2"/>
      <c r="B5" s="3">
        <v>44003</v>
      </c>
      <c r="C5" s="13" t="s">
        <v>295</v>
      </c>
      <c r="D5" s="142"/>
      <c r="E5" s="143"/>
      <c r="F5" s="72">
        <v>8540</v>
      </c>
      <c r="G5" s="3">
        <v>678</v>
      </c>
      <c r="H5" s="72">
        <v>14828.35</v>
      </c>
      <c r="I5" s="72">
        <v>6288.35</v>
      </c>
    </row>
    <row r="6" spans="1:9" x14ac:dyDescent="0.3">
      <c r="A6" s="2"/>
      <c r="B6" s="3">
        <v>44004</v>
      </c>
      <c r="C6" s="13" t="s">
        <v>296</v>
      </c>
      <c r="D6" s="141">
        <v>800</v>
      </c>
      <c r="E6" s="93">
        <v>35</v>
      </c>
      <c r="F6" s="72">
        <v>28000</v>
      </c>
      <c r="G6" s="3">
        <v>348</v>
      </c>
      <c r="H6" s="72">
        <v>25250</v>
      </c>
      <c r="I6" s="72">
        <v>-2750</v>
      </c>
    </row>
    <row r="7" spans="1:9" x14ac:dyDescent="0.3">
      <c r="A7" s="2"/>
      <c r="B7" s="3">
        <v>44006</v>
      </c>
      <c r="C7" s="13" t="s">
        <v>297</v>
      </c>
      <c r="D7" s="142"/>
      <c r="E7" s="143"/>
      <c r="F7" s="72">
        <v>600</v>
      </c>
      <c r="G7" s="3"/>
      <c r="H7" s="72">
        <v>250</v>
      </c>
      <c r="I7" s="72">
        <v>-350</v>
      </c>
    </row>
    <row r="8" spans="1:9" x14ac:dyDescent="0.3">
      <c r="A8" s="2"/>
      <c r="B8" s="3">
        <v>44005</v>
      </c>
      <c r="C8" s="13" t="s">
        <v>208</v>
      </c>
      <c r="D8" s="142"/>
      <c r="E8" s="143"/>
      <c r="F8" s="96">
        <v>0</v>
      </c>
      <c r="G8" s="3"/>
      <c r="H8" s="144">
        <v>0</v>
      </c>
      <c r="I8" s="72">
        <v>0</v>
      </c>
    </row>
    <row r="9" spans="1:9" x14ac:dyDescent="0.3">
      <c r="A9" s="2"/>
      <c r="B9" s="3"/>
      <c r="C9" s="87" t="s">
        <v>298</v>
      </c>
      <c r="D9" s="142"/>
      <c r="E9" s="143"/>
      <c r="F9" s="145">
        <v>43296</v>
      </c>
      <c r="G9" s="3"/>
      <c r="H9" s="145">
        <v>49256.35</v>
      </c>
      <c r="I9" s="145">
        <v>5960.35</v>
      </c>
    </row>
    <row r="10" spans="1:9" x14ac:dyDescent="0.3">
      <c r="A10" s="86"/>
      <c r="B10" s="3"/>
      <c r="C10" s="13"/>
      <c r="D10" s="142"/>
      <c r="E10" s="143"/>
      <c r="F10" s="105"/>
      <c r="G10" s="3"/>
      <c r="H10" s="105"/>
      <c r="I10" s="105"/>
    </row>
    <row r="11" spans="1:9" x14ac:dyDescent="0.3">
      <c r="A11" s="2"/>
      <c r="B11" s="3"/>
      <c r="C11" s="13"/>
      <c r="D11" s="140"/>
      <c r="E11" s="95"/>
      <c r="F11" s="37"/>
      <c r="G11" s="3"/>
      <c r="H11" s="37"/>
      <c r="I11" s="37"/>
    </row>
    <row r="12" spans="1:9" x14ac:dyDescent="0.3">
      <c r="A12" s="86" t="s">
        <v>140</v>
      </c>
      <c r="B12" s="47">
        <v>50600</v>
      </c>
      <c r="C12" s="4" t="s">
        <v>140</v>
      </c>
      <c r="D12" s="146"/>
      <c r="E12" s="147"/>
      <c r="F12" s="148"/>
      <c r="G12" s="79"/>
      <c r="H12" s="148"/>
      <c r="I12" s="148"/>
    </row>
    <row r="13" spans="1:9" x14ac:dyDescent="0.3">
      <c r="A13" s="2"/>
      <c r="B13" s="3"/>
      <c r="C13" s="13"/>
      <c r="D13" s="140"/>
      <c r="E13" s="95"/>
      <c r="F13" s="37"/>
      <c r="G13" s="3"/>
      <c r="H13" s="37"/>
      <c r="I13" s="37"/>
    </row>
    <row r="14" spans="1:9" x14ac:dyDescent="0.3">
      <c r="A14" s="2"/>
      <c r="B14" s="3">
        <v>50601</v>
      </c>
      <c r="C14" s="13" t="s">
        <v>293</v>
      </c>
      <c r="D14" s="149">
        <v>513</v>
      </c>
      <c r="E14" s="77">
        <v>12</v>
      </c>
      <c r="F14" s="12">
        <v>6156</v>
      </c>
      <c r="G14" s="3"/>
      <c r="H14" s="12">
        <v>5912</v>
      </c>
      <c r="I14" s="72">
        <v>-244</v>
      </c>
    </row>
    <row r="15" spans="1:9" x14ac:dyDescent="0.3">
      <c r="A15" s="2"/>
      <c r="B15" s="3">
        <v>50602</v>
      </c>
      <c r="C15" s="13" t="s">
        <v>299</v>
      </c>
      <c r="D15" s="88">
        <v>2</v>
      </c>
      <c r="E15" s="89">
        <v>600</v>
      </c>
      <c r="F15" s="12">
        <v>1200</v>
      </c>
      <c r="G15" s="3"/>
      <c r="H15" s="12">
        <v>0</v>
      </c>
      <c r="I15" s="72">
        <v>-1200</v>
      </c>
    </row>
    <row r="16" spans="1:9" ht="39.6" x14ac:dyDescent="0.3">
      <c r="A16" s="2"/>
      <c r="B16" s="3">
        <v>50603</v>
      </c>
      <c r="C16" s="13" t="s">
        <v>300</v>
      </c>
      <c r="D16" s="150"/>
      <c r="E16" s="151"/>
      <c r="F16" s="12">
        <v>0</v>
      </c>
      <c r="G16" s="3"/>
      <c r="H16" s="12">
        <v>0</v>
      </c>
      <c r="I16" s="72">
        <v>0</v>
      </c>
    </row>
    <row r="17" spans="1:9" x14ac:dyDescent="0.3">
      <c r="A17" s="2"/>
      <c r="B17" s="3">
        <v>50604</v>
      </c>
      <c r="C17" s="13" t="s">
        <v>301</v>
      </c>
      <c r="D17" s="150"/>
      <c r="E17" s="151"/>
      <c r="F17" s="12">
        <v>0</v>
      </c>
      <c r="G17" s="3"/>
      <c r="H17" s="12">
        <v>0</v>
      </c>
      <c r="I17" s="72">
        <v>0</v>
      </c>
    </row>
    <row r="18" spans="1:9" x14ac:dyDescent="0.3">
      <c r="A18" s="2"/>
      <c r="B18" s="3"/>
      <c r="C18" s="13" t="s">
        <v>302</v>
      </c>
      <c r="D18" s="140"/>
      <c r="E18" s="95"/>
      <c r="F18" s="12">
        <v>0</v>
      </c>
      <c r="G18" s="3"/>
      <c r="H18" s="12">
        <v>0</v>
      </c>
      <c r="I18" s="72">
        <v>0</v>
      </c>
    </row>
    <row r="19" spans="1:9" x14ac:dyDescent="0.3">
      <c r="A19" s="2"/>
      <c r="B19" s="3">
        <v>50611</v>
      </c>
      <c r="C19" s="13" t="s">
        <v>303</v>
      </c>
      <c r="D19" s="149">
        <v>1000</v>
      </c>
      <c r="E19" s="77">
        <v>8.85</v>
      </c>
      <c r="F19" s="12">
        <v>8850</v>
      </c>
      <c r="G19" s="3"/>
      <c r="H19" s="12">
        <v>7781.45</v>
      </c>
      <c r="I19" s="72">
        <v>-1068.55</v>
      </c>
    </row>
    <row r="20" spans="1:9" x14ac:dyDescent="0.3">
      <c r="A20" s="2"/>
      <c r="B20" s="3">
        <v>50612</v>
      </c>
      <c r="C20" s="3" t="s">
        <v>304</v>
      </c>
      <c r="D20" s="140"/>
      <c r="E20" s="89">
        <v>10</v>
      </c>
      <c r="F20" s="72">
        <v>0</v>
      </c>
      <c r="G20" s="3"/>
      <c r="H20" s="12">
        <v>0</v>
      </c>
      <c r="I20" s="72">
        <v>0</v>
      </c>
    </row>
    <row r="21" spans="1:9" x14ac:dyDescent="0.3">
      <c r="A21" s="2"/>
      <c r="B21" s="3">
        <v>50613</v>
      </c>
      <c r="C21" s="3" t="s">
        <v>305</v>
      </c>
      <c r="D21" s="88">
        <v>13</v>
      </c>
      <c r="E21" s="89">
        <v>70</v>
      </c>
      <c r="F21" s="72">
        <v>910</v>
      </c>
      <c r="G21" s="3"/>
      <c r="H21" s="12">
        <v>0</v>
      </c>
      <c r="I21" s="72">
        <v>-910</v>
      </c>
    </row>
    <row r="22" spans="1:9" x14ac:dyDescent="0.3">
      <c r="A22" s="2"/>
      <c r="B22" s="3">
        <v>50614</v>
      </c>
      <c r="C22" s="3" t="s">
        <v>306</v>
      </c>
      <c r="D22" s="88">
        <v>1</v>
      </c>
      <c r="E22" s="89">
        <v>135</v>
      </c>
      <c r="F22" s="72">
        <v>135</v>
      </c>
      <c r="G22" s="3"/>
      <c r="H22" s="12">
        <v>0</v>
      </c>
      <c r="I22" s="72">
        <v>-135</v>
      </c>
    </row>
    <row r="23" spans="1:9" x14ac:dyDescent="0.3">
      <c r="A23" s="2"/>
      <c r="B23" s="3">
        <v>50615</v>
      </c>
      <c r="C23" s="3" t="s">
        <v>307</v>
      </c>
      <c r="D23" s="88">
        <v>36</v>
      </c>
      <c r="E23" s="89">
        <v>35</v>
      </c>
      <c r="F23" s="72">
        <v>1260</v>
      </c>
      <c r="G23" s="3"/>
      <c r="H23" s="12">
        <v>0</v>
      </c>
      <c r="I23" s="72">
        <v>-1260</v>
      </c>
    </row>
    <row r="24" spans="1:9" x14ac:dyDescent="0.3">
      <c r="A24" s="2"/>
      <c r="B24" s="3">
        <v>50616</v>
      </c>
      <c r="C24" s="3" t="s">
        <v>308</v>
      </c>
      <c r="D24" s="88">
        <v>8</v>
      </c>
      <c r="E24" s="89">
        <v>35</v>
      </c>
      <c r="F24" s="72">
        <v>280</v>
      </c>
      <c r="G24" s="3"/>
      <c r="H24" s="12">
        <v>0</v>
      </c>
      <c r="I24" s="72">
        <v>-280</v>
      </c>
    </row>
    <row r="25" spans="1:9" x14ac:dyDescent="0.3">
      <c r="A25" s="2"/>
      <c r="B25" s="3">
        <v>50617</v>
      </c>
      <c r="C25" s="3" t="s">
        <v>309</v>
      </c>
      <c r="D25" s="88">
        <v>1</v>
      </c>
      <c r="E25" s="89">
        <v>35</v>
      </c>
      <c r="F25" s="72">
        <v>35</v>
      </c>
      <c r="G25" s="3"/>
      <c r="H25" s="12">
        <v>0</v>
      </c>
      <c r="I25" s="72">
        <v>-35</v>
      </c>
    </row>
    <row r="26" spans="1:9" x14ac:dyDescent="0.3">
      <c r="A26" s="2"/>
      <c r="B26" s="3">
        <v>50618</v>
      </c>
      <c r="C26" s="3" t="s">
        <v>310</v>
      </c>
      <c r="D26" s="88">
        <v>1600</v>
      </c>
      <c r="E26" s="89">
        <v>5.5</v>
      </c>
      <c r="F26" s="12">
        <v>8800</v>
      </c>
      <c r="G26" s="3"/>
      <c r="H26" s="12">
        <v>287</v>
      </c>
      <c r="I26" s="72">
        <v>-8513</v>
      </c>
    </row>
    <row r="27" spans="1:9" x14ac:dyDescent="0.3">
      <c r="A27" s="2"/>
      <c r="B27" s="3">
        <v>50619</v>
      </c>
      <c r="C27" s="3" t="s">
        <v>311</v>
      </c>
      <c r="D27" s="140"/>
      <c r="E27" s="95"/>
      <c r="F27" s="12">
        <v>59</v>
      </c>
      <c r="G27" s="3"/>
      <c r="H27" s="12">
        <v>59</v>
      </c>
      <c r="I27" s="72">
        <v>0</v>
      </c>
    </row>
    <row r="28" spans="1:9" x14ac:dyDescent="0.3">
      <c r="A28" s="2"/>
      <c r="B28" s="3">
        <v>50620</v>
      </c>
      <c r="C28" s="3" t="s">
        <v>312</v>
      </c>
      <c r="D28" s="140"/>
      <c r="E28" s="95"/>
      <c r="F28" s="12">
        <v>3000</v>
      </c>
      <c r="G28" s="3"/>
      <c r="H28" s="12">
        <v>2337.44</v>
      </c>
      <c r="I28" s="72">
        <v>-662.56</v>
      </c>
    </row>
    <row r="29" spans="1:9" x14ac:dyDescent="0.3">
      <c r="A29" s="2"/>
      <c r="B29" s="3">
        <v>50621</v>
      </c>
      <c r="C29" s="3" t="s">
        <v>845</v>
      </c>
      <c r="D29" s="140"/>
      <c r="E29" s="95"/>
      <c r="F29" s="12">
        <v>1500</v>
      </c>
      <c r="G29" s="3"/>
      <c r="H29" s="12">
        <v>1114.8</v>
      </c>
      <c r="I29" s="72">
        <v>-385.2</v>
      </c>
    </row>
    <row r="30" spans="1:9" x14ac:dyDescent="0.3">
      <c r="A30" s="2"/>
      <c r="B30" s="3">
        <v>50623</v>
      </c>
      <c r="C30" s="3" t="s">
        <v>313</v>
      </c>
      <c r="D30" s="140"/>
      <c r="E30" s="95"/>
      <c r="F30" s="12">
        <v>0</v>
      </c>
      <c r="G30" s="3"/>
      <c r="H30" s="12">
        <v>1575</v>
      </c>
      <c r="I30" s="72">
        <v>1575</v>
      </c>
    </row>
    <row r="31" spans="1:9" x14ac:dyDescent="0.3">
      <c r="A31" s="2"/>
      <c r="B31" s="3">
        <v>50624</v>
      </c>
      <c r="C31" s="3" t="s">
        <v>314</v>
      </c>
      <c r="D31" s="88">
        <v>1500</v>
      </c>
      <c r="E31" s="89">
        <v>7.2</v>
      </c>
      <c r="F31" s="12">
        <v>10800</v>
      </c>
      <c r="G31" s="3"/>
      <c r="H31" s="12">
        <v>1074</v>
      </c>
      <c r="I31" s="72">
        <v>-9726</v>
      </c>
    </row>
    <row r="32" spans="1:9" x14ac:dyDescent="0.3">
      <c r="A32" s="2"/>
      <c r="B32" s="3">
        <v>50625</v>
      </c>
      <c r="C32" s="3" t="s">
        <v>846</v>
      </c>
      <c r="D32" s="140"/>
      <c r="E32" s="95"/>
      <c r="F32" s="37"/>
      <c r="G32" s="3"/>
      <c r="H32" s="12">
        <v>440</v>
      </c>
      <c r="I32" s="72">
        <v>440</v>
      </c>
    </row>
    <row r="33" spans="1:9" x14ac:dyDescent="0.3">
      <c r="A33" s="2"/>
      <c r="B33" s="3"/>
      <c r="C33" s="3" t="s">
        <v>315</v>
      </c>
      <c r="D33" s="88">
        <v>16</v>
      </c>
      <c r="E33" s="89">
        <v>15</v>
      </c>
      <c r="F33" s="12">
        <v>240</v>
      </c>
      <c r="G33" s="3"/>
      <c r="H33" s="12">
        <v>0</v>
      </c>
      <c r="I33" s="72">
        <v>-240</v>
      </c>
    </row>
    <row r="34" spans="1:9" x14ac:dyDescent="0.3">
      <c r="A34" s="2"/>
      <c r="B34" s="3"/>
      <c r="C34" s="3" t="s">
        <v>316</v>
      </c>
      <c r="D34" s="88">
        <v>2</v>
      </c>
      <c r="E34" s="89">
        <v>50</v>
      </c>
      <c r="F34" s="12">
        <v>100</v>
      </c>
      <c r="G34" s="3"/>
      <c r="H34" s="12">
        <v>0</v>
      </c>
      <c r="I34" s="72">
        <v>-100</v>
      </c>
    </row>
    <row r="35" spans="1:9" x14ac:dyDescent="0.3">
      <c r="A35" s="2"/>
      <c r="B35" s="3"/>
      <c r="C35" s="3" t="s">
        <v>317</v>
      </c>
      <c r="D35" s="88">
        <v>1</v>
      </c>
      <c r="E35" s="89">
        <v>100</v>
      </c>
      <c r="F35" s="12">
        <v>100</v>
      </c>
      <c r="G35" s="3"/>
      <c r="H35" s="12">
        <v>0</v>
      </c>
      <c r="I35" s="72">
        <v>-100</v>
      </c>
    </row>
    <row r="36" spans="1:9" x14ac:dyDescent="0.3">
      <c r="A36" s="2"/>
      <c r="B36" s="3"/>
      <c r="C36" s="3" t="s">
        <v>318</v>
      </c>
      <c r="D36" s="140"/>
      <c r="E36" s="95"/>
      <c r="F36" s="12">
        <v>0</v>
      </c>
      <c r="G36" s="3"/>
      <c r="H36" s="12">
        <v>0</v>
      </c>
      <c r="I36" s="72">
        <v>0</v>
      </c>
    </row>
    <row r="37" spans="1:9" x14ac:dyDescent="0.3">
      <c r="A37" s="2"/>
      <c r="B37" s="3"/>
      <c r="C37" s="3" t="s">
        <v>319</v>
      </c>
      <c r="D37" s="140"/>
      <c r="E37" s="95"/>
      <c r="F37" s="12">
        <v>0</v>
      </c>
      <c r="G37" s="3"/>
      <c r="H37" s="12">
        <v>0</v>
      </c>
      <c r="I37" s="72">
        <v>0</v>
      </c>
    </row>
    <row r="38" spans="1:9" x14ac:dyDescent="0.3">
      <c r="A38" s="2"/>
      <c r="B38" s="3"/>
      <c r="C38" s="3" t="s">
        <v>320</v>
      </c>
      <c r="D38" s="140"/>
      <c r="E38" s="95"/>
      <c r="F38" s="12">
        <v>0</v>
      </c>
      <c r="G38" s="3"/>
      <c r="H38" s="12">
        <v>0</v>
      </c>
      <c r="I38" s="72">
        <v>0</v>
      </c>
    </row>
    <row r="39" spans="1:9" x14ac:dyDescent="0.3">
      <c r="A39" s="2"/>
      <c r="B39" s="3"/>
      <c r="C39" s="3" t="s">
        <v>321</v>
      </c>
      <c r="D39" s="140"/>
      <c r="E39" s="95"/>
      <c r="F39" s="12">
        <v>0</v>
      </c>
      <c r="G39" s="3"/>
      <c r="H39" s="12">
        <v>0</v>
      </c>
      <c r="I39" s="72">
        <v>0</v>
      </c>
    </row>
    <row r="40" spans="1:9" x14ac:dyDescent="0.3">
      <c r="A40" s="2"/>
      <c r="B40" s="3">
        <v>50633</v>
      </c>
      <c r="C40" s="13" t="s">
        <v>847</v>
      </c>
      <c r="D40" s="140"/>
      <c r="E40" s="95"/>
      <c r="F40" s="12">
        <v>0</v>
      </c>
      <c r="G40" s="3"/>
      <c r="H40" s="12">
        <v>10400</v>
      </c>
      <c r="I40" s="72">
        <v>10400</v>
      </c>
    </row>
    <row r="41" spans="1:9" x14ac:dyDescent="0.3">
      <c r="A41" s="2"/>
      <c r="B41" s="3"/>
      <c r="C41" s="13"/>
      <c r="D41" s="140"/>
      <c r="E41" s="95"/>
      <c r="F41" s="37"/>
      <c r="G41" s="3"/>
      <c r="H41" s="37"/>
      <c r="I41" s="105"/>
    </row>
    <row r="42" spans="1:9" x14ac:dyDescent="0.3">
      <c r="A42" s="2"/>
      <c r="B42" s="3"/>
      <c r="C42" s="13"/>
      <c r="D42" s="140"/>
      <c r="E42" s="95"/>
      <c r="F42" s="37"/>
      <c r="G42" s="3"/>
      <c r="H42" s="37"/>
      <c r="I42" s="105"/>
    </row>
    <row r="43" spans="1:9" x14ac:dyDescent="0.3">
      <c r="A43" s="2"/>
      <c r="B43" s="3">
        <v>50631</v>
      </c>
      <c r="C43" s="13" t="s">
        <v>322</v>
      </c>
      <c r="D43" s="140"/>
      <c r="E43" s="95"/>
      <c r="F43" s="42">
        <v>3300</v>
      </c>
      <c r="G43" s="3"/>
      <c r="H43" s="42">
        <v>0</v>
      </c>
      <c r="I43" s="144">
        <v>-3300</v>
      </c>
    </row>
    <row r="44" spans="1:9" x14ac:dyDescent="0.3">
      <c r="A44" s="86"/>
      <c r="B44" s="3"/>
      <c r="C44" s="87" t="s">
        <v>323</v>
      </c>
      <c r="D44" s="140"/>
      <c r="E44" s="95"/>
      <c r="F44" s="45">
        <v>46725</v>
      </c>
      <c r="G44" s="3"/>
      <c r="H44" s="45">
        <v>30980.69</v>
      </c>
      <c r="I44" s="45">
        <v>-15744.31</v>
      </c>
    </row>
    <row r="45" spans="1:9" x14ac:dyDescent="0.3">
      <c r="A45" s="2"/>
      <c r="B45" s="3"/>
      <c r="C45" s="13"/>
      <c r="D45" s="140"/>
      <c r="E45" s="95"/>
      <c r="F45" s="37"/>
      <c r="G45" s="3"/>
      <c r="H45" s="37"/>
      <c r="I45" s="37"/>
    </row>
    <row r="46" spans="1:9" x14ac:dyDescent="0.3">
      <c r="A46" s="86"/>
      <c r="B46" s="3"/>
      <c r="C46" s="13"/>
      <c r="D46" s="140"/>
      <c r="E46" s="95"/>
      <c r="F46" s="37"/>
      <c r="G46" s="3"/>
      <c r="H46" s="37"/>
      <c r="I46" s="37"/>
    </row>
    <row r="47" spans="1:9" x14ac:dyDescent="0.3">
      <c r="A47" s="2"/>
      <c r="B47" s="3"/>
      <c r="C47" s="13"/>
      <c r="D47" s="140"/>
      <c r="E47" s="95"/>
      <c r="F47" s="37"/>
      <c r="G47" s="3"/>
      <c r="H47" s="37"/>
      <c r="I47" s="37"/>
    </row>
    <row r="48" spans="1:9" x14ac:dyDescent="0.3">
      <c r="A48" s="2"/>
      <c r="B48" s="3"/>
      <c r="C48" s="13"/>
      <c r="D48" s="140"/>
      <c r="E48" s="95"/>
      <c r="F48" s="37"/>
      <c r="G48" s="3"/>
      <c r="H48" s="37"/>
      <c r="I48" s="37"/>
    </row>
    <row r="49" spans="1:9" x14ac:dyDescent="0.3">
      <c r="A49" s="86"/>
      <c r="B49" s="3"/>
      <c r="C49" s="13"/>
      <c r="D49" s="140"/>
      <c r="E49" s="95"/>
      <c r="F49" s="37"/>
      <c r="G49" s="3"/>
      <c r="H49" s="37"/>
      <c r="I49" s="37"/>
    </row>
  </sheetData>
  <printOptions gridLines="1"/>
  <pageMargins left="0.25" right="0.25" top="0.75" bottom="0.75" header="0.3" footer="0.3"/>
  <pageSetup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1"/>
  <sheetViews>
    <sheetView topLeftCell="B19" workbookViewId="0">
      <selection activeCell="D46" sqref="D46"/>
    </sheetView>
  </sheetViews>
  <sheetFormatPr defaultRowHeight="14.4" x14ac:dyDescent="0.3"/>
  <cols>
    <col min="1" max="1" width="8" hidden="1" customWidth="1"/>
    <col min="2" max="2" width="9.6640625" customWidth="1"/>
    <col min="3" max="3" width="22" style="191" bestFit="1" customWidth="1"/>
    <col min="4" max="4" width="23.5546875" bestFit="1" customWidth="1"/>
    <col min="5" max="5" width="6.44140625" bestFit="1" customWidth="1"/>
    <col min="6" max="6" width="7" bestFit="1" customWidth="1"/>
    <col min="7" max="8" width="10.109375" bestFit="1" customWidth="1"/>
    <col min="9" max="9" width="10" bestFit="1" customWidth="1"/>
    <col min="10" max="10" width="12.88671875" customWidth="1"/>
  </cols>
  <sheetData>
    <row r="1" spans="1:10" ht="31.2" x14ac:dyDescent="0.3">
      <c r="A1" s="152" t="s">
        <v>27</v>
      </c>
      <c r="B1" s="152" t="s">
        <v>65</v>
      </c>
      <c r="C1" s="267" t="s">
        <v>324</v>
      </c>
      <c r="D1" s="152" t="s">
        <v>325</v>
      </c>
      <c r="E1" s="267" t="s">
        <v>326</v>
      </c>
      <c r="F1" s="267" t="s">
        <v>327</v>
      </c>
      <c r="G1" s="152" t="s">
        <v>69</v>
      </c>
      <c r="H1" s="152" t="s">
        <v>52</v>
      </c>
      <c r="I1" s="267" t="s">
        <v>328</v>
      </c>
      <c r="J1" s="267" t="s">
        <v>72</v>
      </c>
    </row>
    <row r="2" spans="1:10" x14ac:dyDescent="0.3">
      <c r="A2" s="2" t="s">
        <v>329</v>
      </c>
      <c r="B2" s="47">
        <v>50800</v>
      </c>
      <c r="C2" s="13" t="s">
        <v>146</v>
      </c>
      <c r="D2" s="3"/>
      <c r="E2" s="3"/>
      <c r="F2" s="3"/>
      <c r="G2" s="9"/>
      <c r="H2" s="9"/>
      <c r="I2" s="37"/>
      <c r="J2" s="37"/>
    </row>
    <row r="3" spans="1:10" x14ac:dyDescent="0.3">
      <c r="A3" s="2"/>
      <c r="B3" s="3"/>
      <c r="C3" s="13" t="s">
        <v>330</v>
      </c>
      <c r="D3" s="3"/>
      <c r="E3" s="3"/>
      <c r="F3" s="3"/>
      <c r="G3" s="9"/>
      <c r="H3" s="9"/>
      <c r="I3" s="37"/>
      <c r="J3" s="37"/>
    </row>
    <row r="4" spans="1:10" x14ac:dyDescent="0.3">
      <c r="A4" s="2"/>
      <c r="B4" s="3">
        <v>50801</v>
      </c>
      <c r="C4" s="13"/>
      <c r="D4" s="3" t="s">
        <v>848</v>
      </c>
      <c r="E4" s="3"/>
      <c r="F4" s="3"/>
      <c r="G4" s="6">
        <v>8000</v>
      </c>
      <c r="H4" s="9"/>
      <c r="I4" s="12">
        <v>8000</v>
      </c>
      <c r="J4" s="12">
        <v>0</v>
      </c>
    </row>
    <row r="5" spans="1:10" x14ac:dyDescent="0.3">
      <c r="A5" s="2"/>
      <c r="B5" s="3">
        <v>50802</v>
      </c>
      <c r="C5" s="13"/>
      <c r="D5" s="3" t="s">
        <v>849</v>
      </c>
      <c r="E5" s="3"/>
      <c r="F5" s="3"/>
      <c r="G5" s="6">
        <v>3000</v>
      </c>
      <c r="H5" s="9"/>
      <c r="I5" s="12">
        <v>3000</v>
      </c>
      <c r="J5" s="12">
        <v>0</v>
      </c>
    </row>
    <row r="6" spans="1:10" x14ac:dyDescent="0.3">
      <c r="A6" s="2"/>
      <c r="B6" s="3">
        <v>50803</v>
      </c>
      <c r="C6" s="13"/>
      <c r="D6" s="3" t="s">
        <v>850</v>
      </c>
      <c r="E6" s="3"/>
      <c r="F6" s="3"/>
      <c r="G6" s="6">
        <v>3000</v>
      </c>
      <c r="H6" s="9"/>
      <c r="I6" s="12">
        <v>3000</v>
      </c>
      <c r="J6" s="12">
        <v>0</v>
      </c>
    </row>
    <row r="7" spans="1:10" x14ac:dyDescent="0.3">
      <c r="A7" s="2"/>
      <c r="B7" s="3">
        <v>50804</v>
      </c>
      <c r="C7" s="13"/>
      <c r="D7" s="3" t="s">
        <v>851</v>
      </c>
      <c r="E7" s="3"/>
      <c r="F7" s="3"/>
      <c r="G7" s="6">
        <v>4000</v>
      </c>
      <c r="H7" s="9"/>
      <c r="I7" s="12">
        <v>4000</v>
      </c>
      <c r="J7" s="12">
        <v>0</v>
      </c>
    </row>
    <row r="8" spans="1:10" x14ac:dyDescent="0.3">
      <c r="A8" s="2"/>
      <c r="B8" s="3">
        <v>50805</v>
      </c>
      <c r="C8" s="13"/>
      <c r="D8" s="3" t="s">
        <v>852</v>
      </c>
      <c r="E8" s="3"/>
      <c r="F8" s="3"/>
      <c r="G8" s="6">
        <v>4000</v>
      </c>
      <c r="H8" s="9"/>
      <c r="I8" s="12">
        <v>4000</v>
      </c>
      <c r="J8" s="12">
        <v>0</v>
      </c>
    </row>
    <row r="9" spans="1:10" x14ac:dyDescent="0.3">
      <c r="A9" s="2"/>
      <c r="B9" s="3">
        <v>50806</v>
      </c>
      <c r="C9" s="13"/>
      <c r="D9" s="3" t="s">
        <v>853</v>
      </c>
      <c r="E9" s="3"/>
      <c r="F9" s="3"/>
      <c r="G9" s="6">
        <v>8268.5</v>
      </c>
      <c r="H9" s="9"/>
      <c r="I9" s="12">
        <v>7373.38</v>
      </c>
      <c r="J9" s="12">
        <v>-895.12</v>
      </c>
    </row>
    <row r="10" spans="1:10" x14ac:dyDescent="0.3">
      <c r="A10" s="2"/>
      <c r="B10" s="3">
        <v>50807</v>
      </c>
      <c r="C10" s="13"/>
      <c r="D10" s="3" t="s">
        <v>854</v>
      </c>
      <c r="E10" s="3"/>
      <c r="F10" s="3"/>
      <c r="G10" s="6">
        <v>2000</v>
      </c>
      <c r="H10" s="9"/>
      <c r="I10" s="12">
        <v>2000</v>
      </c>
      <c r="J10" s="12">
        <v>0</v>
      </c>
    </row>
    <row r="11" spans="1:10" x14ac:dyDescent="0.3">
      <c r="A11" s="2"/>
      <c r="B11" s="3">
        <v>50808</v>
      </c>
      <c r="C11" s="13"/>
      <c r="D11" s="3" t="s">
        <v>855</v>
      </c>
      <c r="E11" s="3"/>
      <c r="F11" s="3"/>
      <c r="G11" s="6">
        <v>3000</v>
      </c>
      <c r="H11" s="9"/>
      <c r="I11" s="12">
        <v>3000</v>
      </c>
      <c r="J11" s="12">
        <v>0</v>
      </c>
    </row>
    <row r="12" spans="1:10" x14ac:dyDescent="0.3">
      <c r="A12" s="2"/>
      <c r="B12" s="3">
        <v>50809</v>
      </c>
      <c r="C12" s="13"/>
      <c r="D12" s="3" t="s">
        <v>856</v>
      </c>
      <c r="E12" s="3"/>
      <c r="F12" s="3"/>
      <c r="G12" s="6">
        <v>4500</v>
      </c>
      <c r="H12" s="9"/>
      <c r="I12" s="12">
        <v>4500</v>
      </c>
      <c r="J12" s="12">
        <v>0</v>
      </c>
    </row>
    <row r="13" spans="1:10" x14ac:dyDescent="0.3">
      <c r="A13" s="2"/>
      <c r="B13" s="3">
        <v>50810</v>
      </c>
      <c r="C13" s="13"/>
      <c r="D13" s="3" t="s">
        <v>857</v>
      </c>
      <c r="E13" s="3"/>
      <c r="F13" s="3"/>
      <c r="G13" s="6">
        <v>10000</v>
      </c>
      <c r="H13" s="9"/>
      <c r="I13" s="12">
        <v>10000</v>
      </c>
      <c r="J13" s="12">
        <v>0</v>
      </c>
    </row>
    <row r="14" spans="1:10" x14ac:dyDescent="0.3">
      <c r="A14" s="2"/>
      <c r="B14" s="3">
        <v>50811</v>
      </c>
      <c r="C14" s="13"/>
      <c r="D14" s="3" t="s">
        <v>858</v>
      </c>
      <c r="E14" s="3"/>
      <c r="F14" s="3"/>
      <c r="G14" s="6">
        <v>2500</v>
      </c>
      <c r="H14" s="9"/>
      <c r="I14" s="12">
        <v>3000</v>
      </c>
      <c r="J14" s="12">
        <v>500</v>
      </c>
    </row>
    <row r="15" spans="1:10" x14ac:dyDescent="0.3">
      <c r="A15" s="2"/>
      <c r="B15" s="3">
        <v>50812</v>
      </c>
      <c r="C15" s="13"/>
      <c r="D15" s="3" t="s">
        <v>859</v>
      </c>
      <c r="E15" s="3"/>
      <c r="F15" s="3"/>
      <c r="G15" s="6">
        <v>3500</v>
      </c>
      <c r="H15" s="9"/>
      <c r="I15" s="12">
        <v>3500</v>
      </c>
      <c r="J15" s="12">
        <v>0</v>
      </c>
    </row>
    <row r="16" spans="1:10" x14ac:dyDescent="0.3">
      <c r="A16" s="2"/>
      <c r="B16" s="3">
        <v>50813</v>
      </c>
      <c r="C16" s="13"/>
      <c r="D16" s="3" t="s">
        <v>860</v>
      </c>
      <c r="E16" s="3"/>
      <c r="F16" s="3"/>
      <c r="G16" s="11">
        <v>1500</v>
      </c>
      <c r="H16" s="9"/>
      <c r="I16" s="12">
        <v>1500</v>
      </c>
      <c r="J16" s="12">
        <v>0</v>
      </c>
    </row>
    <row r="17" spans="1:10" x14ac:dyDescent="0.3">
      <c r="A17" s="2"/>
      <c r="B17" s="3"/>
      <c r="C17" s="13"/>
      <c r="D17" s="3" t="s">
        <v>331</v>
      </c>
      <c r="E17" s="3"/>
      <c r="F17" s="3"/>
      <c r="G17" s="6">
        <v>57268.5</v>
      </c>
      <c r="H17" s="6">
        <v>57268.5</v>
      </c>
      <c r="I17" s="37"/>
      <c r="J17" s="37"/>
    </row>
    <row r="18" spans="1:10" x14ac:dyDescent="0.3">
      <c r="A18" s="2"/>
      <c r="B18" s="3"/>
      <c r="C18" s="13"/>
      <c r="D18" s="3"/>
      <c r="E18" s="3"/>
      <c r="F18" s="3"/>
      <c r="G18" s="9"/>
      <c r="H18" s="9"/>
      <c r="I18" s="37"/>
      <c r="J18" s="37"/>
    </row>
    <row r="19" spans="1:10" ht="26.4" x14ac:dyDescent="0.3">
      <c r="A19" s="2"/>
      <c r="B19" s="3">
        <v>50821</v>
      </c>
      <c r="C19" s="13" t="s">
        <v>332</v>
      </c>
      <c r="D19" s="3" t="s">
        <v>333</v>
      </c>
      <c r="E19" s="3">
        <v>2</v>
      </c>
      <c r="F19" s="3">
        <v>750</v>
      </c>
      <c r="G19" s="6">
        <v>1500</v>
      </c>
      <c r="H19" s="9"/>
      <c r="I19" s="12">
        <v>1500</v>
      </c>
      <c r="J19" s="12">
        <v>0</v>
      </c>
    </row>
    <row r="20" spans="1:10" x14ac:dyDescent="0.3">
      <c r="A20" s="2"/>
      <c r="B20" s="3">
        <v>50822</v>
      </c>
      <c r="C20" s="13"/>
      <c r="D20" s="3"/>
      <c r="E20" s="3"/>
      <c r="F20" s="3"/>
      <c r="G20" s="11">
        <v>0</v>
      </c>
      <c r="H20" s="9"/>
      <c r="I20" s="37"/>
      <c r="J20" s="12">
        <v>0</v>
      </c>
    </row>
    <row r="21" spans="1:10" x14ac:dyDescent="0.3">
      <c r="A21" s="2"/>
      <c r="B21" s="3"/>
      <c r="C21" s="13"/>
      <c r="D21" s="3" t="s">
        <v>334</v>
      </c>
      <c r="E21" s="3"/>
      <c r="F21" s="3"/>
      <c r="G21" s="6">
        <v>1500</v>
      </c>
      <c r="H21" s="6">
        <v>1500</v>
      </c>
      <c r="I21" s="37"/>
      <c r="J21" s="37"/>
    </row>
    <row r="22" spans="1:10" x14ac:dyDescent="0.3">
      <c r="A22" s="2"/>
      <c r="B22" s="3"/>
      <c r="C22" s="13" t="s">
        <v>335</v>
      </c>
      <c r="D22" s="3"/>
      <c r="E22" s="3"/>
      <c r="F22" s="3"/>
      <c r="G22" s="9"/>
      <c r="H22" s="9"/>
      <c r="I22" s="37"/>
      <c r="J22" s="37"/>
    </row>
    <row r="23" spans="1:10" x14ac:dyDescent="0.3">
      <c r="A23" s="2"/>
      <c r="B23" s="3">
        <v>50831</v>
      </c>
      <c r="C23" s="13"/>
      <c r="D23" s="3" t="s">
        <v>336</v>
      </c>
      <c r="E23" s="3">
        <v>5</v>
      </c>
      <c r="F23" s="3">
        <v>1000</v>
      </c>
      <c r="G23" s="6">
        <v>3000</v>
      </c>
      <c r="H23" s="9"/>
      <c r="I23" s="12">
        <v>2034.08</v>
      </c>
      <c r="J23" s="12">
        <v>-965.92</v>
      </c>
    </row>
    <row r="24" spans="1:10" x14ac:dyDescent="0.3">
      <c r="A24" s="2"/>
      <c r="B24" s="3">
        <v>50832</v>
      </c>
      <c r="C24" s="13"/>
      <c r="D24" s="3" t="s">
        <v>337</v>
      </c>
      <c r="E24" s="3">
        <v>8</v>
      </c>
      <c r="F24" s="3">
        <v>500</v>
      </c>
      <c r="G24" s="11">
        <v>1638.6</v>
      </c>
      <c r="H24" s="9"/>
      <c r="I24" s="12">
        <v>2003.78</v>
      </c>
      <c r="J24" s="12">
        <v>365.18</v>
      </c>
    </row>
    <row r="25" spans="1:10" x14ac:dyDescent="0.3">
      <c r="A25" s="2"/>
      <c r="B25" s="3"/>
      <c r="C25" s="13"/>
      <c r="D25" s="3" t="s">
        <v>338</v>
      </c>
      <c r="E25" s="3"/>
      <c r="F25" s="3"/>
      <c r="G25" s="6">
        <v>4638.6000000000004</v>
      </c>
      <c r="H25" s="6">
        <v>4638.6000000000004</v>
      </c>
      <c r="I25" s="37"/>
      <c r="J25" s="37"/>
    </row>
    <row r="26" spans="1:10" x14ac:dyDescent="0.3">
      <c r="A26" s="2"/>
      <c r="B26" s="3"/>
      <c r="C26" s="13"/>
      <c r="D26" s="3"/>
      <c r="E26" s="3"/>
      <c r="F26" s="3"/>
      <c r="G26" s="9"/>
      <c r="H26" s="9"/>
      <c r="I26" s="37"/>
      <c r="J26" s="37"/>
    </row>
    <row r="27" spans="1:10" x14ac:dyDescent="0.3">
      <c r="A27" s="2"/>
      <c r="B27" s="3">
        <v>50841</v>
      </c>
      <c r="C27" s="13" t="s">
        <v>339</v>
      </c>
      <c r="D27" s="3" t="s">
        <v>340</v>
      </c>
      <c r="E27" s="3">
        <v>28</v>
      </c>
      <c r="F27" s="3">
        <v>40</v>
      </c>
      <c r="G27" s="6">
        <v>1120</v>
      </c>
      <c r="H27" s="9"/>
      <c r="I27" s="12">
        <v>640</v>
      </c>
      <c r="J27" s="12">
        <v>-480</v>
      </c>
    </row>
    <row r="28" spans="1:10" x14ac:dyDescent="0.3">
      <c r="A28" s="2"/>
      <c r="B28" s="3">
        <v>50842</v>
      </c>
      <c r="C28" s="13" t="s">
        <v>341</v>
      </c>
      <c r="D28" s="3"/>
      <c r="E28" s="3"/>
      <c r="F28" s="3"/>
      <c r="G28" s="6">
        <v>2500</v>
      </c>
      <c r="H28" s="9"/>
      <c r="I28" s="12">
        <v>922.83</v>
      </c>
      <c r="J28" s="12">
        <v>-1577.17</v>
      </c>
    </row>
    <row r="29" spans="1:10" x14ac:dyDescent="0.3">
      <c r="A29" s="2"/>
      <c r="B29" s="3">
        <v>50843</v>
      </c>
      <c r="C29" s="13" t="s">
        <v>342</v>
      </c>
      <c r="D29" s="3"/>
      <c r="E29" s="3"/>
      <c r="F29" s="3"/>
      <c r="G29" s="11">
        <v>1500</v>
      </c>
      <c r="H29" s="9"/>
      <c r="I29" s="12">
        <v>3500</v>
      </c>
      <c r="J29" s="12">
        <v>2000</v>
      </c>
    </row>
    <row r="30" spans="1:10" x14ac:dyDescent="0.3">
      <c r="A30" s="2"/>
      <c r="B30" s="3"/>
      <c r="C30" s="13"/>
      <c r="D30" s="3" t="s">
        <v>343</v>
      </c>
      <c r="E30" s="3"/>
      <c r="F30" s="3"/>
      <c r="G30" s="6">
        <v>5120</v>
      </c>
      <c r="H30" s="11">
        <v>5120</v>
      </c>
      <c r="I30" s="37"/>
      <c r="J30" s="37"/>
    </row>
    <row r="31" spans="1:10" ht="26.4" x14ac:dyDescent="0.3">
      <c r="A31" s="86" t="s">
        <v>225</v>
      </c>
      <c r="B31" s="3"/>
      <c r="C31" s="87" t="s">
        <v>225</v>
      </c>
      <c r="D31" s="3"/>
      <c r="E31" s="3"/>
      <c r="F31" s="3"/>
      <c r="G31" s="9"/>
      <c r="H31" s="153">
        <v>68527.100000000006</v>
      </c>
      <c r="I31" s="45">
        <v>67474.070000000007</v>
      </c>
      <c r="J31" s="45">
        <v>-1053.03</v>
      </c>
    </row>
  </sheetData>
  <printOptions gridLines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topLeftCell="B16" workbookViewId="0">
      <selection activeCell="C43" sqref="C43"/>
    </sheetView>
  </sheetViews>
  <sheetFormatPr defaultRowHeight="14.4" x14ac:dyDescent="0.3"/>
  <cols>
    <col min="1" max="1" width="8" hidden="1" customWidth="1"/>
    <col min="2" max="2" width="6.109375" bestFit="1" customWidth="1"/>
    <col min="3" max="3" width="36.6640625" style="191" bestFit="1" customWidth="1"/>
    <col min="4" max="4" width="7" bestFit="1" customWidth="1"/>
    <col min="5" max="5" width="6.88671875" bestFit="1" customWidth="1"/>
    <col min="6" max="6" width="12" customWidth="1"/>
    <col min="7" max="7" width="10.109375" bestFit="1" customWidth="1"/>
    <col min="8" max="8" width="12.88671875" customWidth="1"/>
  </cols>
  <sheetData>
    <row r="1" spans="1:8" ht="31.2" x14ac:dyDescent="0.3">
      <c r="A1" s="154" t="s">
        <v>45</v>
      </c>
      <c r="B1" s="266" t="s">
        <v>65</v>
      </c>
      <c r="C1" s="266" t="s">
        <v>28</v>
      </c>
      <c r="D1" s="154" t="s">
        <v>188</v>
      </c>
      <c r="E1" s="266" t="s">
        <v>189</v>
      </c>
      <c r="F1" s="154" t="s">
        <v>344</v>
      </c>
      <c r="G1" s="266" t="s">
        <v>71</v>
      </c>
      <c r="H1" s="266" t="s">
        <v>72</v>
      </c>
    </row>
    <row r="2" spans="1:8" x14ac:dyDescent="0.3">
      <c r="A2" s="2"/>
      <c r="B2" s="3"/>
      <c r="C2" s="13"/>
      <c r="D2" s="3"/>
      <c r="E2" s="3"/>
      <c r="F2" s="35"/>
      <c r="G2" s="37"/>
      <c r="H2" s="3"/>
    </row>
    <row r="3" spans="1:8" x14ac:dyDescent="0.3">
      <c r="A3" s="2"/>
      <c r="B3" s="3"/>
      <c r="C3" s="83" t="s">
        <v>15</v>
      </c>
      <c r="D3" s="3"/>
      <c r="E3" s="3"/>
      <c r="F3" s="35"/>
      <c r="G3" s="37"/>
      <c r="H3" s="3"/>
    </row>
    <row r="4" spans="1:8" x14ac:dyDescent="0.3">
      <c r="A4" s="2"/>
      <c r="B4" s="3">
        <v>49001</v>
      </c>
      <c r="C4" s="13" t="s">
        <v>861</v>
      </c>
      <c r="D4" s="88">
        <v>100</v>
      </c>
      <c r="E4" s="89">
        <v>20</v>
      </c>
      <c r="F4" s="36">
        <v>2000</v>
      </c>
      <c r="G4" s="12">
        <v>3775</v>
      </c>
      <c r="H4" s="3">
        <v>1775</v>
      </c>
    </row>
    <row r="5" spans="1:8" x14ac:dyDescent="0.3">
      <c r="A5" s="2"/>
      <c r="B5" s="3">
        <v>49002</v>
      </c>
      <c r="C5" s="13" t="s">
        <v>862</v>
      </c>
      <c r="D5" s="88">
        <v>100</v>
      </c>
      <c r="E5" s="89">
        <v>20</v>
      </c>
      <c r="F5" s="36">
        <v>2000</v>
      </c>
      <c r="G5" s="12">
        <v>2593.75</v>
      </c>
      <c r="H5" s="12">
        <v>593.75</v>
      </c>
    </row>
    <row r="6" spans="1:8" x14ac:dyDescent="0.3">
      <c r="A6" s="2"/>
      <c r="B6" s="3">
        <v>49003</v>
      </c>
      <c r="C6" s="13" t="s">
        <v>863</v>
      </c>
      <c r="D6" s="88">
        <v>100</v>
      </c>
      <c r="E6" s="89">
        <v>10</v>
      </c>
      <c r="F6" s="36">
        <v>1000</v>
      </c>
      <c r="G6" s="12">
        <v>1040</v>
      </c>
      <c r="H6" s="12">
        <v>40</v>
      </c>
    </row>
    <row r="7" spans="1:8" x14ac:dyDescent="0.3">
      <c r="A7" s="2"/>
      <c r="B7" s="3">
        <v>49004</v>
      </c>
      <c r="C7" s="13" t="s">
        <v>864</v>
      </c>
      <c r="D7" s="140"/>
      <c r="E7" s="95"/>
      <c r="F7" s="36">
        <v>0</v>
      </c>
      <c r="G7" s="12">
        <v>860</v>
      </c>
      <c r="H7" s="12">
        <v>860</v>
      </c>
    </row>
    <row r="8" spans="1:8" x14ac:dyDescent="0.3">
      <c r="A8" s="2"/>
      <c r="B8" s="3">
        <v>49005</v>
      </c>
      <c r="C8" s="13" t="s">
        <v>865</v>
      </c>
      <c r="D8" s="140"/>
      <c r="E8" s="95"/>
      <c r="F8" s="36">
        <v>0</v>
      </c>
      <c r="G8" s="12">
        <v>1060</v>
      </c>
      <c r="H8" s="12">
        <v>1060</v>
      </c>
    </row>
    <row r="9" spans="1:8" x14ac:dyDescent="0.3">
      <c r="A9" s="2"/>
      <c r="B9" s="3">
        <v>49006</v>
      </c>
      <c r="C9" s="13" t="s">
        <v>866</v>
      </c>
      <c r="D9" s="140"/>
      <c r="E9" s="95"/>
      <c r="F9" s="36">
        <v>0</v>
      </c>
      <c r="G9" s="12">
        <v>80</v>
      </c>
      <c r="H9" s="12">
        <v>80</v>
      </c>
    </row>
    <row r="10" spans="1:8" x14ac:dyDescent="0.3">
      <c r="A10" s="2" t="s">
        <v>42</v>
      </c>
      <c r="B10" s="3">
        <v>49007</v>
      </c>
      <c r="C10" s="13" t="s">
        <v>867</v>
      </c>
      <c r="D10" s="140"/>
      <c r="E10" s="95"/>
      <c r="F10" s="36">
        <v>0</v>
      </c>
      <c r="G10" s="12">
        <v>580</v>
      </c>
      <c r="H10" s="12">
        <v>580</v>
      </c>
    </row>
    <row r="11" spans="1:8" x14ac:dyDescent="0.3">
      <c r="A11" s="2"/>
      <c r="B11" s="3">
        <v>49008</v>
      </c>
      <c r="C11" s="13" t="s">
        <v>868</v>
      </c>
      <c r="D11" s="88">
        <v>100</v>
      </c>
      <c r="E11" s="89">
        <v>20</v>
      </c>
      <c r="F11" s="36">
        <v>2000</v>
      </c>
      <c r="G11" s="12">
        <v>3368.75</v>
      </c>
      <c r="H11" s="12">
        <v>1368.75</v>
      </c>
    </row>
    <row r="12" spans="1:8" x14ac:dyDescent="0.3">
      <c r="A12" s="2"/>
      <c r="B12" s="3">
        <v>49009</v>
      </c>
      <c r="C12" s="13" t="s">
        <v>869</v>
      </c>
      <c r="D12" s="3"/>
      <c r="E12" s="3"/>
      <c r="F12" s="35"/>
      <c r="G12" s="12">
        <v>140</v>
      </c>
      <c r="H12" s="12">
        <v>140</v>
      </c>
    </row>
    <row r="13" spans="1:8" x14ac:dyDescent="0.3">
      <c r="A13" s="2"/>
      <c r="B13" s="3">
        <v>49010</v>
      </c>
      <c r="C13" s="13" t="s">
        <v>870</v>
      </c>
      <c r="D13" s="3"/>
      <c r="E13" s="3"/>
      <c r="F13" s="35"/>
      <c r="G13" s="12">
        <v>300</v>
      </c>
      <c r="H13" s="12">
        <v>300</v>
      </c>
    </row>
    <row r="14" spans="1:8" x14ac:dyDescent="0.3">
      <c r="A14" s="2"/>
      <c r="B14" s="3">
        <v>49011</v>
      </c>
      <c r="C14" s="13" t="s">
        <v>871</v>
      </c>
      <c r="D14" s="3"/>
      <c r="E14" s="3"/>
      <c r="F14" s="35"/>
      <c r="G14" s="12">
        <v>160</v>
      </c>
      <c r="H14" s="12">
        <v>160</v>
      </c>
    </row>
    <row r="15" spans="1:8" x14ac:dyDescent="0.3">
      <c r="A15" s="2"/>
      <c r="B15" s="3">
        <v>49012</v>
      </c>
      <c r="C15" s="13" t="s">
        <v>872</v>
      </c>
      <c r="D15" s="3"/>
      <c r="E15" s="3"/>
      <c r="F15" s="35"/>
      <c r="G15" s="12">
        <v>170</v>
      </c>
      <c r="H15" s="12">
        <v>170</v>
      </c>
    </row>
    <row r="16" spans="1:8" x14ac:dyDescent="0.3">
      <c r="A16" s="2"/>
      <c r="B16" s="3">
        <v>49013</v>
      </c>
      <c r="C16" s="13" t="s">
        <v>873</v>
      </c>
      <c r="D16" s="3"/>
      <c r="E16" s="3"/>
      <c r="F16" s="35"/>
      <c r="G16" s="12">
        <v>820</v>
      </c>
      <c r="H16" s="12">
        <v>820</v>
      </c>
    </row>
    <row r="17" spans="1:8" x14ac:dyDescent="0.3">
      <c r="A17" s="2"/>
      <c r="B17" s="3">
        <v>49014</v>
      </c>
      <c r="C17" s="13" t="s">
        <v>874</v>
      </c>
      <c r="D17" s="3"/>
      <c r="E17" s="3"/>
      <c r="F17" s="35"/>
      <c r="G17" s="12">
        <v>180</v>
      </c>
      <c r="H17" s="12">
        <v>180</v>
      </c>
    </row>
    <row r="18" spans="1:8" x14ac:dyDescent="0.3">
      <c r="A18" s="2"/>
      <c r="B18" s="3">
        <v>49015</v>
      </c>
      <c r="C18" s="13" t="s">
        <v>875</v>
      </c>
      <c r="D18" s="3"/>
      <c r="E18" s="3"/>
      <c r="F18" s="35"/>
      <c r="G18" s="12">
        <v>640</v>
      </c>
      <c r="H18" s="12">
        <v>640</v>
      </c>
    </row>
    <row r="19" spans="1:8" x14ac:dyDescent="0.3">
      <c r="A19" s="2"/>
      <c r="B19" s="3">
        <v>49016</v>
      </c>
      <c r="C19" s="13" t="s">
        <v>208</v>
      </c>
      <c r="D19" s="3"/>
      <c r="E19" s="3"/>
      <c r="F19" s="40">
        <v>0</v>
      </c>
      <c r="G19" s="42">
        <v>616.25</v>
      </c>
      <c r="H19" s="42">
        <v>616.25</v>
      </c>
    </row>
    <row r="20" spans="1:8" x14ac:dyDescent="0.3">
      <c r="A20" s="2"/>
      <c r="B20" s="3"/>
      <c r="C20" s="13"/>
      <c r="D20" s="3"/>
      <c r="E20" s="3"/>
      <c r="F20" s="35"/>
      <c r="G20" s="37"/>
      <c r="H20" s="3"/>
    </row>
    <row r="21" spans="1:8" x14ac:dyDescent="0.3">
      <c r="A21" s="2"/>
      <c r="B21" s="3"/>
      <c r="C21" s="87" t="s">
        <v>345</v>
      </c>
      <c r="D21" s="3"/>
      <c r="E21" s="3"/>
      <c r="F21" s="44">
        <v>7000</v>
      </c>
      <c r="G21" s="45">
        <v>16383.75</v>
      </c>
      <c r="H21" s="45">
        <v>9383.75</v>
      </c>
    </row>
    <row r="22" spans="1:8" x14ac:dyDescent="0.3">
      <c r="A22" s="2"/>
      <c r="B22" s="3"/>
      <c r="C22" s="13"/>
      <c r="D22" s="3"/>
      <c r="E22" s="3"/>
      <c r="F22" s="35"/>
      <c r="G22" s="37"/>
      <c r="H22" s="3"/>
    </row>
    <row r="23" spans="1:8" x14ac:dyDescent="0.3">
      <c r="A23" s="2" t="s">
        <v>173</v>
      </c>
      <c r="B23" s="3">
        <v>50900</v>
      </c>
      <c r="C23" s="13" t="s">
        <v>876</v>
      </c>
      <c r="D23" s="3"/>
      <c r="E23" s="3"/>
      <c r="F23" s="35"/>
      <c r="G23" s="37"/>
      <c r="H23" s="3"/>
    </row>
    <row r="24" spans="1:8" x14ac:dyDescent="0.3">
      <c r="A24" s="2"/>
      <c r="B24" s="3">
        <v>50901</v>
      </c>
      <c r="C24" s="82" t="s">
        <v>346</v>
      </c>
      <c r="D24" s="52"/>
      <c r="E24" s="52"/>
      <c r="F24" s="48">
        <v>126090</v>
      </c>
      <c r="G24" s="12">
        <v>129900</v>
      </c>
      <c r="H24" s="12">
        <v>3810</v>
      </c>
    </row>
    <row r="25" spans="1:8" x14ac:dyDescent="0.3">
      <c r="A25" s="2"/>
      <c r="B25" s="3">
        <v>50902</v>
      </c>
      <c r="C25" s="82" t="s">
        <v>347</v>
      </c>
      <c r="D25" s="52">
        <v>45</v>
      </c>
      <c r="E25" s="52"/>
      <c r="F25" s="134"/>
      <c r="G25" s="12">
        <v>465</v>
      </c>
      <c r="H25" s="12">
        <v>465</v>
      </c>
    </row>
    <row r="26" spans="1:8" x14ac:dyDescent="0.3">
      <c r="A26" s="2"/>
      <c r="B26" s="3">
        <v>50903</v>
      </c>
      <c r="C26" s="82" t="s">
        <v>348</v>
      </c>
      <c r="D26" s="52"/>
      <c r="E26" s="52"/>
      <c r="F26" s="48">
        <v>5300</v>
      </c>
      <c r="G26" s="12">
        <v>4350</v>
      </c>
      <c r="H26" s="12">
        <v>-950</v>
      </c>
    </row>
    <row r="27" spans="1:8" x14ac:dyDescent="0.3">
      <c r="A27" s="2"/>
      <c r="B27" s="3">
        <v>50904</v>
      </c>
      <c r="C27" s="82" t="s">
        <v>349</v>
      </c>
      <c r="D27" s="52"/>
      <c r="E27" s="52"/>
      <c r="F27" s="48">
        <v>2000</v>
      </c>
      <c r="G27" s="12">
        <v>2072.7399999999998</v>
      </c>
      <c r="H27" s="12">
        <v>72.739999999999995</v>
      </c>
    </row>
    <row r="28" spans="1:8" x14ac:dyDescent="0.3">
      <c r="A28" s="2"/>
      <c r="B28" s="3">
        <v>50905</v>
      </c>
      <c r="C28" s="82" t="s">
        <v>350</v>
      </c>
      <c r="D28" s="52"/>
      <c r="E28" s="52"/>
      <c r="F28" s="48">
        <v>2000</v>
      </c>
      <c r="G28" s="12">
        <v>0</v>
      </c>
      <c r="H28" s="12">
        <v>-2000</v>
      </c>
    </row>
    <row r="29" spans="1:8" x14ac:dyDescent="0.3">
      <c r="A29" s="2"/>
      <c r="B29" s="3">
        <v>50906</v>
      </c>
      <c r="C29" s="82" t="s">
        <v>351</v>
      </c>
      <c r="D29" s="52"/>
      <c r="E29" s="52"/>
      <c r="F29" s="48">
        <v>0</v>
      </c>
      <c r="G29" s="12">
        <v>0</v>
      </c>
      <c r="H29" s="12">
        <v>0</v>
      </c>
    </row>
    <row r="30" spans="1:8" ht="26.4" x14ac:dyDescent="0.3">
      <c r="A30" s="2"/>
      <c r="B30" s="3">
        <v>50907</v>
      </c>
      <c r="C30" s="82" t="s">
        <v>877</v>
      </c>
      <c r="D30" s="52"/>
      <c r="E30" s="52"/>
      <c r="F30" s="48">
        <v>0</v>
      </c>
      <c r="G30" s="12">
        <v>0</v>
      </c>
      <c r="H30" s="12">
        <v>0</v>
      </c>
    </row>
    <row r="31" spans="1:8" x14ac:dyDescent="0.3">
      <c r="A31" s="2"/>
      <c r="B31" s="3">
        <v>50908</v>
      </c>
      <c r="C31" s="82" t="s">
        <v>352</v>
      </c>
      <c r="D31" s="52"/>
      <c r="E31" s="52"/>
      <c r="F31" s="134"/>
      <c r="G31" s="12">
        <v>0</v>
      </c>
      <c r="H31" s="12">
        <v>0</v>
      </c>
    </row>
    <row r="32" spans="1:8" ht="26.4" x14ac:dyDescent="0.3">
      <c r="A32" s="2"/>
      <c r="B32" s="3">
        <v>50909</v>
      </c>
      <c r="C32" s="82" t="s">
        <v>353</v>
      </c>
      <c r="D32" s="52"/>
      <c r="E32" s="52"/>
      <c r="F32" s="48">
        <v>5000</v>
      </c>
      <c r="G32" s="12">
        <v>189.81</v>
      </c>
      <c r="H32" s="12">
        <v>-4810.1899999999996</v>
      </c>
    </row>
    <row r="33" spans="1:8" x14ac:dyDescent="0.3">
      <c r="A33" s="2"/>
      <c r="B33" s="3">
        <v>50910</v>
      </c>
      <c r="C33" s="82" t="s">
        <v>354</v>
      </c>
      <c r="D33" s="52"/>
      <c r="E33" s="52"/>
      <c r="F33" s="48">
        <v>500</v>
      </c>
      <c r="G33" s="12">
        <v>206.99</v>
      </c>
      <c r="H33" s="12">
        <v>-293.01</v>
      </c>
    </row>
    <row r="34" spans="1:8" x14ac:dyDescent="0.3">
      <c r="A34" s="2"/>
      <c r="B34" s="3">
        <v>50911</v>
      </c>
      <c r="C34" s="82" t="s">
        <v>355</v>
      </c>
      <c r="D34" s="52">
        <v>19</v>
      </c>
      <c r="E34" s="52">
        <v>40</v>
      </c>
      <c r="F34" s="96">
        <v>760</v>
      </c>
      <c r="G34" s="42">
        <v>779.75</v>
      </c>
      <c r="H34" s="42">
        <v>19.75</v>
      </c>
    </row>
    <row r="35" spans="1:8" x14ac:dyDescent="0.3">
      <c r="A35" s="2"/>
      <c r="B35" s="3"/>
      <c r="C35" s="13"/>
      <c r="D35" s="3"/>
      <c r="E35" s="3"/>
      <c r="F35" s="35"/>
      <c r="G35" s="37"/>
      <c r="H35" s="3"/>
    </row>
    <row r="36" spans="1:8" x14ac:dyDescent="0.3">
      <c r="A36" s="86"/>
      <c r="B36" s="3"/>
      <c r="C36" s="87" t="s">
        <v>356</v>
      </c>
      <c r="D36" s="3"/>
      <c r="E36" s="3"/>
      <c r="F36" s="44">
        <v>141650</v>
      </c>
      <c r="G36" s="45">
        <v>137964.29</v>
      </c>
      <c r="H36" s="45">
        <v>3685.71</v>
      </c>
    </row>
    <row r="37" spans="1:8" x14ac:dyDescent="0.3">
      <c r="A37" s="2"/>
      <c r="B37" s="3"/>
      <c r="C37" s="13"/>
      <c r="D37" s="3"/>
      <c r="E37" s="3"/>
      <c r="F37" s="35"/>
      <c r="G37" s="37"/>
      <c r="H37" s="3"/>
    </row>
    <row r="38" spans="1:8" x14ac:dyDescent="0.3">
      <c r="A38" s="2"/>
      <c r="B38" s="3"/>
      <c r="C38" s="13"/>
      <c r="D38" s="3"/>
      <c r="E38" s="3"/>
      <c r="F38" s="35"/>
      <c r="G38" s="37"/>
      <c r="H38" s="3"/>
    </row>
    <row r="39" spans="1:8" x14ac:dyDescent="0.3">
      <c r="A39" s="86"/>
      <c r="B39" s="3"/>
      <c r="C39" s="13"/>
      <c r="D39" s="3"/>
      <c r="E39" s="3"/>
      <c r="F39" s="35"/>
      <c r="G39" s="37"/>
      <c r="H39" s="3"/>
    </row>
    <row r="40" spans="1:8" x14ac:dyDescent="0.3">
      <c r="A40" s="2"/>
      <c r="B40" s="3"/>
      <c r="C40" s="13"/>
      <c r="D40" s="140"/>
      <c r="E40" s="95"/>
      <c r="F40" s="35"/>
      <c r="G40" s="37"/>
      <c r="H40" s="3"/>
    </row>
    <row r="41" spans="1:8" x14ac:dyDescent="0.3">
      <c r="A41" s="2"/>
      <c r="B41" s="3"/>
      <c r="C41" s="13"/>
      <c r="D41" s="140"/>
      <c r="E41" s="95"/>
      <c r="F41" s="35"/>
      <c r="G41" s="37"/>
      <c r="H41" s="3"/>
    </row>
    <row r="42" spans="1:8" x14ac:dyDescent="0.3">
      <c r="A42" s="2"/>
      <c r="B42" s="3"/>
      <c r="C42" s="13"/>
      <c r="D42" s="140"/>
      <c r="E42" s="95"/>
      <c r="F42" s="35"/>
      <c r="G42" s="37"/>
      <c r="H42" s="3"/>
    </row>
    <row r="43" spans="1:8" x14ac:dyDescent="0.3">
      <c r="A43" s="2"/>
      <c r="B43" s="3"/>
      <c r="C43" s="13"/>
      <c r="D43" s="140"/>
      <c r="E43" s="95"/>
      <c r="F43" s="35"/>
      <c r="G43" s="37"/>
      <c r="H43" s="3"/>
    </row>
    <row r="44" spans="1:8" x14ac:dyDescent="0.3">
      <c r="A44" s="2"/>
      <c r="B44" s="3"/>
      <c r="C44" s="13"/>
      <c r="D44" s="3"/>
      <c r="E44" s="3"/>
      <c r="F44" s="35"/>
      <c r="G44" s="37"/>
      <c r="H44" s="3"/>
    </row>
    <row r="45" spans="1:8" x14ac:dyDescent="0.3">
      <c r="A45" s="86"/>
      <c r="B45" s="3"/>
      <c r="C45" s="13"/>
      <c r="D45" s="3"/>
      <c r="E45" s="3"/>
      <c r="F45" s="35"/>
      <c r="G45" s="37"/>
      <c r="H45" s="3"/>
    </row>
  </sheetData>
  <printOptions gridLines="1"/>
  <pageMargins left="0.25" right="0.25" top="0.75" bottom="0.75" header="0.3" footer="0.3"/>
  <pageSetup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73"/>
  <sheetViews>
    <sheetView topLeftCell="B119" workbookViewId="0">
      <selection activeCell="E60" sqref="E60"/>
    </sheetView>
  </sheetViews>
  <sheetFormatPr defaultColWidth="8.88671875" defaultRowHeight="14.4" x14ac:dyDescent="0.3"/>
  <cols>
    <col min="1" max="1" width="8" style="232" hidden="1" customWidth="1"/>
    <col min="2" max="2" width="12" style="232" customWidth="1"/>
    <col min="3" max="3" width="28" style="232" bestFit="1" customWidth="1"/>
    <col min="4" max="4" width="22.33203125" style="232" bestFit="1" customWidth="1"/>
    <col min="5" max="5" width="19.88671875" style="232" bestFit="1" customWidth="1"/>
    <col min="6" max="6" width="11" style="232" bestFit="1" customWidth="1"/>
    <col min="7" max="7" width="15.5546875" style="232" customWidth="1"/>
    <col min="8" max="8" width="13.5546875" style="232" customWidth="1"/>
    <col min="9" max="9" width="9.33203125" style="232" bestFit="1" customWidth="1"/>
    <col min="10" max="10" width="9" style="232" bestFit="1" customWidth="1"/>
    <col min="11" max="11" width="14.33203125" style="232" customWidth="1"/>
    <col min="12" max="12" width="15.109375" style="232" bestFit="1" customWidth="1"/>
    <col min="13" max="16384" width="8.88671875" style="232"/>
  </cols>
  <sheetData>
    <row r="1" spans="1:12" ht="36" x14ac:dyDescent="0.35">
      <c r="C1" s="233" t="s">
        <v>707</v>
      </c>
    </row>
    <row r="2" spans="1:12" ht="31.2" x14ac:dyDescent="0.3">
      <c r="A2" s="234" t="s">
        <v>357</v>
      </c>
      <c r="B2" s="235" t="s">
        <v>358</v>
      </c>
      <c r="C2" s="234" t="s">
        <v>185</v>
      </c>
      <c r="D2" s="234" t="s">
        <v>359</v>
      </c>
      <c r="E2" s="234" t="s">
        <v>228</v>
      </c>
      <c r="F2" s="235" t="s">
        <v>360</v>
      </c>
      <c r="G2" s="331" t="s">
        <v>361</v>
      </c>
      <c r="H2" s="235" t="s">
        <v>362</v>
      </c>
      <c r="I2" s="235" t="s">
        <v>363</v>
      </c>
      <c r="J2" s="234" t="s">
        <v>348</v>
      </c>
      <c r="K2" s="235" t="s">
        <v>364</v>
      </c>
      <c r="L2" s="235" t="s">
        <v>365</v>
      </c>
    </row>
    <row r="3" spans="1:12" x14ac:dyDescent="0.3">
      <c r="A3" s="236"/>
      <c r="B3" s="236">
        <v>620</v>
      </c>
      <c r="C3" s="237" t="s">
        <v>878</v>
      </c>
      <c r="D3" s="237" t="s">
        <v>879</v>
      </c>
      <c r="E3" s="238">
        <v>1</v>
      </c>
      <c r="F3" s="236">
        <v>620</v>
      </c>
      <c r="G3" s="237">
        <v>1</v>
      </c>
      <c r="H3" s="239">
        <v>3500</v>
      </c>
      <c r="I3" s="237">
        <v>4</v>
      </c>
      <c r="J3" s="240"/>
      <c r="K3" s="236"/>
      <c r="L3" s="236" t="s">
        <v>367</v>
      </c>
    </row>
    <row r="4" spans="1:12" x14ac:dyDescent="0.3">
      <c r="A4" s="236"/>
      <c r="B4" s="236">
        <v>1450</v>
      </c>
      <c r="C4" s="237" t="s">
        <v>880</v>
      </c>
      <c r="D4" s="237" t="s">
        <v>881</v>
      </c>
      <c r="E4" s="238">
        <v>2</v>
      </c>
      <c r="F4" s="236">
        <v>1450</v>
      </c>
      <c r="G4" s="237">
        <v>1</v>
      </c>
      <c r="H4" s="239">
        <v>3500</v>
      </c>
      <c r="I4" s="237">
        <v>3</v>
      </c>
      <c r="J4" s="240"/>
      <c r="K4" s="237" t="s">
        <v>368</v>
      </c>
      <c r="L4" s="236" t="s">
        <v>367</v>
      </c>
    </row>
    <row r="5" spans="1:12" x14ac:dyDescent="0.3">
      <c r="A5" s="241"/>
      <c r="B5" s="236">
        <v>650</v>
      </c>
      <c r="C5" s="236" t="s">
        <v>882</v>
      </c>
      <c r="D5" s="236" t="s">
        <v>883</v>
      </c>
      <c r="E5" s="242">
        <v>3</v>
      </c>
      <c r="F5" s="236">
        <v>650</v>
      </c>
      <c r="G5" s="236">
        <v>2</v>
      </c>
      <c r="H5" s="239">
        <v>3000</v>
      </c>
      <c r="I5" s="236">
        <v>0</v>
      </c>
      <c r="J5" s="240"/>
      <c r="K5" s="237" t="s">
        <v>368</v>
      </c>
      <c r="L5" s="236" t="s">
        <v>367</v>
      </c>
    </row>
    <row r="6" spans="1:12" x14ac:dyDescent="0.3">
      <c r="A6" s="241"/>
      <c r="B6" s="237">
        <v>1450</v>
      </c>
      <c r="C6" s="237" t="s">
        <v>884</v>
      </c>
      <c r="D6" s="237" t="s">
        <v>885</v>
      </c>
      <c r="E6" s="238">
        <v>4</v>
      </c>
      <c r="F6" s="237">
        <v>1450</v>
      </c>
      <c r="G6" s="237">
        <v>1</v>
      </c>
      <c r="H6" s="239">
        <v>5500</v>
      </c>
      <c r="I6" s="237">
        <v>3</v>
      </c>
      <c r="J6" s="239">
        <v>1000</v>
      </c>
      <c r="K6" s="237" t="s">
        <v>368</v>
      </c>
      <c r="L6" s="236" t="s">
        <v>367</v>
      </c>
    </row>
    <row r="7" spans="1:12" x14ac:dyDescent="0.3">
      <c r="A7" s="243"/>
      <c r="B7" s="237">
        <v>1200</v>
      </c>
      <c r="C7" s="237" t="s">
        <v>886</v>
      </c>
      <c r="D7" s="237" t="s">
        <v>887</v>
      </c>
      <c r="E7" s="238">
        <v>5</v>
      </c>
      <c r="F7" s="237">
        <v>1200</v>
      </c>
      <c r="G7" s="237">
        <v>2</v>
      </c>
      <c r="H7" s="239">
        <v>5500</v>
      </c>
      <c r="I7" s="237">
        <v>5</v>
      </c>
      <c r="J7" s="244"/>
      <c r="K7" s="237" t="s">
        <v>368</v>
      </c>
      <c r="L7" s="236" t="s">
        <v>367</v>
      </c>
    </row>
    <row r="8" spans="1:12" x14ac:dyDescent="0.3">
      <c r="A8" s="241"/>
      <c r="B8" s="236">
        <v>700</v>
      </c>
      <c r="C8" s="236" t="s">
        <v>888</v>
      </c>
      <c r="D8" s="236" t="s">
        <v>908</v>
      </c>
      <c r="E8" s="245">
        <v>6</v>
      </c>
      <c r="F8" s="236">
        <v>700</v>
      </c>
      <c r="G8" s="236">
        <v>1</v>
      </c>
      <c r="H8" s="246">
        <v>2000</v>
      </c>
      <c r="I8" s="236">
        <v>2</v>
      </c>
      <c r="J8" s="246">
        <v>400</v>
      </c>
      <c r="K8" s="236"/>
      <c r="L8" s="236" t="s">
        <v>367</v>
      </c>
    </row>
    <row r="9" spans="1:12" x14ac:dyDescent="0.3">
      <c r="A9" s="241"/>
      <c r="B9" s="236">
        <v>450</v>
      </c>
      <c r="C9" s="236" t="s">
        <v>889</v>
      </c>
      <c r="D9" s="236" t="s">
        <v>909</v>
      </c>
      <c r="E9" s="242">
        <v>7</v>
      </c>
      <c r="F9" s="236">
        <v>450</v>
      </c>
      <c r="G9" s="236">
        <v>1</v>
      </c>
      <c r="H9" s="246">
        <v>2000</v>
      </c>
      <c r="I9" s="236">
        <v>3</v>
      </c>
      <c r="J9" s="240"/>
      <c r="K9" s="236"/>
      <c r="L9" s="236" t="s">
        <v>367</v>
      </c>
    </row>
    <row r="10" spans="1:12" x14ac:dyDescent="0.3">
      <c r="A10" s="241"/>
      <c r="B10" s="236">
        <v>1150</v>
      </c>
      <c r="C10" s="236" t="s">
        <v>890</v>
      </c>
      <c r="D10" s="236" t="s">
        <v>910</v>
      </c>
      <c r="E10" s="242">
        <v>8</v>
      </c>
      <c r="F10" s="236">
        <v>1150</v>
      </c>
      <c r="G10" s="236">
        <v>2</v>
      </c>
      <c r="H10" s="246">
        <v>5000</v>
      </c>
      <c r="I10" s="236">
        <v>3</v>
      </c>
      <c r="J10" s="246">
        <v>1500</v>
      </c>
      <c r="K10" s="236" t="s">
        <v>369</v>
      </c>
      <c r="L10" s="236" t="s">
        <v>367</v>
      </c>
    </row>
    <row r="11" spans="1:12" x14ac:dyDescent="0.3">
      <c r="A11" s="241"/>
      <c r="B11" s="236">
        <v>600</v>
      </c>
      <c r="C11" s="236" t="s">
        <v>891</v>
      </c>
      <c r="D11" s="236" t="s">
        <v>911</v>
      </c>
      <c r="E11" s="242">
        <v>9</v>
      </c>
      <c r="F11" s="236">
        <v>600</v>
      </c>
      <c r="G11" s="236">
        <v>1</v>
      </c>
      <c r="H11" s="246">
        <v>3000</v>
      </c>
      <c r="I11" s="236">
        <v>0</v>
      </c>
      <c r="J11" s="246">
        <v>1000</v>
      </c>
      <c r="K11" s="236"/>
      <c r="L11" s="236" t="s">
        <v>367</v>
      </c>
    </row>
    <row r="12" spans="1:12" x14ac:dyDescent="0.3">
      <c r="A12" s="236"/>
      <c r="B12" s="237">
        <v>500</v>
      </c>
      <c r="C12" s="237" t="s">
        <v>892</v>
      </c>
      <c r="D12" s="237" t="s">
        <v>366</v>
      </c>
      <c r="E12" s="238">
        <v>10</v>
      </c>
      <c r="F12" s="237">
        <v>500</v>
      </c>
      <c r="G12" s="237">
        <v>1</v>
      </c>
      <c r="H12" s="239">
        <v>2750</v>
      </c>
      <c r="I12" s="237">
        <v>4</v>
      </c>
      <c r="J12" s="240"/>
      <c r="K12" s="236"/>
      <c r="L12" s="236" t="s">
        <v>367</v>
      </c>
    </row>
    <row r="13" spans="1:12" x14ac:dyDescent="0.3">
      <c r="A13" s="241"/>
      <c r="B13" s="236">
        <v>0</v>
      </c>
      <c r="C13" s="236" t="s">
        <v>893</v>
      </c>
      <c r="D13" s="236" t="s">
        <v>912</v>
      </c>
      <c r="E13" s="242">
        <v>11</v>
      </c>
      <c r="F13" s="236">
        <v>0</v>
      </c>
      <c r="G13" s="236">
        <v>1</v>
      </c>
      <c r="H13" s="246">
        <v>3500</v>
      </c>
      <c r="I13" s="236">
        <v>3</v>
      </c>
      <c r="J13" s="240"/>
      <c r="K13" s="236"/>
      <c r="L13" s="236" t="s">
        <v>367</v>
      </c>
    </row>
    <row r="14" spans="1:12" x14ac:dyDescent="0.3">
      <c r="A14" s="241"/>
      <c r="B14" s="236">
        <v>950</v>
      </c>
      <c r="C14" s="236" t="s">
        <v>894</v>
      </c>
      <c r="D14" s="236" t="s">
        <v>913</v>
      </c>
      <c r="E14" s="242">
        <v>12</v>
      </c>
      <c r="F14" s="236">
        <v>950</v>
      </c>
      <c r="G14" s="236">
        <v>1</v>
      </c>
      <c r="H14" s="246">
        <v>1500</v>
      </c>
      <c r="I14" s="236">
        <v>2</v>
      </c>
      <c r="J14" s="240" t="s">
        <v>370</v>
      </c>
      <c r="K14" s="236"/>
      <c r="L14" s="236" t="s">
        <v>367</v>
      </c>
    </row>
    <row r="15" spans="1:12" x14ac:dyDescent="0.3">
      <c r="A15" s="241"/>
      <c r="B15" s="236">
        <v>500</v>
      </c>
      <c r="C15" s="236" t="s">
        <v>895</v>
      </c>
      <c r="D15" s="247" t="s">
        <v>914</v>
      </c>
      <c r="E15" s="242">
        <v>13</v>
      </c>
      <c r="F15" s="236">
        <v>500</v>
      </c>
      <c r="G15" s="236">
        <v>1</v>
      </c>
      <c r="H15" s="246">
        <v>2500</v>
      </c>
      <c r="I15" s="236">
        <v>2</v>
      </c>
      <c r="J15" s="240"/>
      <c r="K15" s="236"/>
      <c r="L15" s="236" t="s">
        <v>367</v>
      </c>
    </row>
    <row r="16" spans="1:12" x14ac:dyDescent="0.3">
      <c r="A16" s="241"/>
      <c r="B16" s="236">
        <v>500</v>
      </c>
      <c r="C16" s="236" t="s">
        <v>896</v>
      </c>
      <c r="D16" s="236" t="s">
        <v>915</v>
      </c>
      <c r="E16" s="242">
        <v>14</v>
      </c>
      <c r="F16" s="236">
        <v>500</v>
      </c>
      <c r="G16" s="236">
        <v>1</v>
      </c>
      <c r="H16" s="248">
        <v>3500</v>
      </c>
      <c r="I16" s="236">
        <v>3</v>
      </c>
      <c r="J16" s="249"/>
      <c r="K16" s="236"/>
      <c r="L16" s="236" t="s">
        <v>367</v>
      </c>
    </row>
    <row r="17" spans="1:12" x14ac:dyDescent="0.3">
      <c r="A17" s="236"/>
      <c r="B17" s="236">
        <v>1400</v>
      </c>
      <c r="C17" s="237" t="s">
        <v>897</v>
      </c>
      <c r="D17" s="237" t="s">
        <v>916</v>
      </c>
      <c r="E17" s="238">
        <v>15</v>
      </c>
      <c r="F17" s="236">
        <v>1400</v>
      </c>
      <c r="G17" s="237">
        <v>1</v>
      </c>
      <c r="H17" s="250"/>
      <c r="I17" s="251">
        <v>3</v>
      </c>
      <c r="J17" s="240"/>
      <c r="K17" s="237" t="s">
        <v>368</v>
      </c>
      <c r="L17" s="236" t="s">
        <v>367</v>
      </c>
    </row>
    <row r="18" spans="1:12" x14ac:dyDescent="0.3">
      <c r="A18" s="241"/>
      <c r="B18" s="236">
        <v>550</v>
      </c>
      <c r="C18" s="236" t="s">
        <v>898</v>
      </c>
      <c r="D18" s="236" t="s">
        <v>917</v>
      </c>
      <c r="E18" s="242">
        <v>16</v>
      </c>
      <c r="F18" s="236">
        <v>550</v>
      </c>
      <c r="G18" s="236">
        <v>1</v>
      </c>
      <c r="H18" s="248">
        <v>1200</v>
      </c>
      <c r="I18" s="236">
        <v>3</v>
      </c>
      <c r="J18" s="248">
        <v>800</v>
      </c>
      <c r="K18" s="236"/>
      <c r="L18" s="236" t="s">
        <v>367</v>
      </c>
    </row>
    <row r="19" spans="1:12" x14ac:dyDescent="0.3">
      <c r="A19" s="236"/>
      <c r="B19" s="236">
        <v>0</v>
      </c>
      <c r="C19" s="236" t="s">
        <v>899</v>
      </c>
      <c r="D19" s="236" t="s">
        <v>918</v>
      </c>
      <c r="E19" s="242">
        <v>17</v>
      </c>
      <c r="F19" s="236">
        <v>0</v>
      </c>
      <c r="G19" s="236">
        <v>1</v>
      </c>
      <c r="H19" s="246">
        <v>2000</v>
      </c>
      <c r="I19" s="236">
        <v>0</v>
      </c>
      <c r="J19" s="249"/>
      <c r="K19" s="236"/>
      <c r="L19" s="236" t="s">
        <v>367</v>
      </c>
    </row>
    <row r="20" spans="1:12" x14ac:dyDescent="0.3">
      <c r="A20" s="241"/>
      <c r="B20" s="236">
        <v>500</v>
      </c>
      <c r="C20" s="236" t="s">
        <v>371</v>
      </c>
      <c r="D20" s="236" t="s">
        <v>919</v>
      </c>
      <c r="E20" s="242">
        <v>18</v>
      </c>
      <c r="F20" s="236">
        <v>500</v>
      </c>
      <c r="G20" s="236">
        <v>1</v>
      </c>
      <c r="H20" s="246">
        <v>2000</v>
      </c>
      <c r="I20" s="236">
        <v>0</v>
      </c>
      <c r="J20" s="249"/>
      <c r="K20" s="236"/>
      <c r="L20" s="236" t="s">
        <v>367</v>
      </c>
    </row>
    <row r="21" spans="1:12" x14ac:dyDescent="0.3">
      <c r="A21" s="241"/>
      <c r="B21" s="236">
        <v>1000</v>
      </c>
      <c r="C21" s="236" t="s">
        <v>900</v>
      </c>
      <c r="D21" s="236" t="s">
        <v>920</v>
      </c>
      <c r="E21" s="242">
        <v>19</v>
      </c>
      <c r="F21" s="236">
        <v>1000</v>
      </c>
      <c r="G21" s="236">
        <v>1</v>
      </c>
      <c r="H21" s="246">
        <v>500</v>
      </c>
      <c r="I21" s="236">
        <v>2</v>
      </c>
      <c r="J21" s="246">
        <v>600</v>
      </c>
      <c r="K21" s="236" t="s">
        <v>372</v>
      </c>
      <c r="L21" s="236" t="s">
        <v>367</v>
      </c>
    </row>
    <row r="22" spans="1:12" x14ac:dyDescent="0.3">
      <c r="A22" s="236"/>
      <c r="B22" s="236"/>
      <c r="C22" s="236" t="s">
        <v>253</v>
      </c>
      <c r="D22" s="236" t="s">
        <v>921</v>
      </c>
      <c r="E22" s="242"/>
      <c r="F22" s="236"/>
      <c r="G22" s="236"/>
      <c r="H22" s="246">
        <v>0</v>
      </c>
      <c r="I22" s="236"/>
      <c r="J22" s="249"/>
      <c r="K22" s="236"/>
      <c r="L22" s="236"/>
    </row>
    <row r="23" spans="1:12" x14ac:dyDescent="0.3">
      <c r="A23" s="236"/>
      <c r="B23" s="236"/>
      <c r="C23" s="236" t="s">
        <v>901</v>
      </c>
      <c r="D23" s="236"/>
      <c r="E23" s="242"/>
      <c r="F23" s="236"/>
      <c r="G23" s="236"/>
      <c r="H23" s="246">
        <v>15000</v>
      </c>
      <c r="I23" s="236"/>
      <c r="J23" s="240"/>
      <c r="K23" s="236"/>
      <c r="L23" s="236"/>
    </row>
    <row r="24" spans="1:12" x14ac:dyDescent="0.3">
      <c r="A24" s="236"/>
      <c r="B24" s="236"/>
      <c r="C24" s="236"/>
      <c r="D24" s="236"/>
      <c r="E24" s="242"/>
      <c r="F24" s="236"/>
      <c r="G24" s="236"/>
      <c r="H24" s="240"/>
      <c r="I24" s="236"/>
      <c r="J24" s="249"/>
      <c r="K24" s="236"/>
      <c r="L24" s="236"/>
    </row>
    <row r="25" spans="1:12" x14ac:dyDescent="0.3">
      <c r="A25" s="241"/>
      <c r="B25" s="236">
        <v>600</v>
      </c>
      <c r="C25" s="236" t="s">
        <v>907</v>
      </c>
      <c r="D25" s="236"/>
      <c r="E25" s="242">
        <v>20</v>
      </c>
      <c r="F25" s="236">
        <v>600</v>
      </c>
      <c r="G25" s="236">
        <v>1</v>
      </c>
      <c r="H25" s="246">
        <v>8000</v>
      </c>
      <c r="I25" s="236"/>
      <c r="J25" s="249"/>
      <c r="K25" s="236"/>
      <c r="L25" s="236" t="s">
        <v>367</v>
      </c>
    </row>
    <row r="26" spans="1:12" x14ac:dyDescent="0.3">
      <c r="A26" s="236"/>
      <c r="B26" s="236">
        <v>1450</v>
      </c>
      <c r="C26" s="237" t="s">
        <v>906</v>
      </c>
      <c r="D26" s="236"/>
      <c r="E26" s="238">
        <v>21</v>
      </c>
      <c r="F26" s="236">
        <v>1450</v>
      </c>
      <c r="G26" s="237">
        <v>1</v>
      </c>
      <c r="H26" s="239">
        <v>10000</v>
      </c>
      <c r="I26" s="236"/>
      <c r="J26" s="249"/>
      <c r="K26" s="236"/>
      <c r="L26" s="236" t="s">
        <v>367</v>
      </c>
    </row>
    <row r="27" spans="1:12" x14ac:dyDescent="0.3">
      <c r="A27" s="236"/>
      <c r="B27" s="236">
        <v>300</v>
      </c>
      <c r="C27" s="236" t="s">
        <v>905</v>
      </c>
      <c r="D27" s="236"/>
      <c r="E27" s="242">
        <v>22</v>
      </c>
      <c r="F27" s="236">
        <v>300</v>
      </c>
      <c r="G27" s="236">
        <v>1</v>
      </c>
      <c r="H27" s="246">
        <v>10150</v>
      </c>
      <c r="I27" s="236"/>
      <c r="J27" s="249"/>
      <c r="K27" s="236"/>
      <c r="L27" s="236" t="s">
        <v>373</v>
      </c>
    </row>
    <row r="28" spans="1:12" x14ac:dyDescent="0.3">
      <c r="A28" s="236"/>
      <c r="B28" s="236"/>
      <c r="C28" s="236"/>
      <c r="D28" s="236"/>
      <c r="E28" s="242"/>
      <c r="F28" s="236"/>
      <c r="G28" s="236"/>
      <c r="H28" s="240"/>
      <c r="I28" s="236"/>
      <c r="J28" s="249"/>
      <c r="K28" s="236"/>
      <c r="L28" s="236"/>
    </row>
    <row r="29" spans="1:12" x14ac:dyDescent="0.3">
      <c r="A29" s="241"/>
      <c r="B29" s="236"/>
      <c r="C29" s="236" t="s">
        <v>904</v>
      </c>
      <c r="D29" s="236"/>
      <c r="E29" s="242"/>
      <c r="F29" s="236"/>
      <c r="G29" s="236">
        <v>1</v>
      </c>
      <c r="H29" s="246">
        <v>24990</v>
      </c>
      <c r="I29" s="236"/>
      <c r="J29" s="249"/>
      <c r="K29" s="236"/>
      <c r="L29" s="236" t="s">
        <v>374</v>
      </c>
    </row>
    <row r="30" spans="1:12" x14ac:dyDescent="0.3">
      <c r="A30" s="241"/>
      <c r="B30" s="236"/>
      <c r="C30" s="236" t="s">
        <v>902</v>
      </c>
      <c r="D30" s="236"/>
      <c r="E30" s="242"/>
      <c r="F30" s="236"/>
      <c r="G30" s="236">
        <v>1</v>
      </c>
      <c r="H30" s="246">
        <v>2500</v>
      </c>
      <c r="I30" s="236"/>
      <c r="J30" s="249"/>
      <c r="K30" s="236"/>
      <c r="L30" s="236" t="s">
        <v>367</v>
      </c>
    </row>
    <row r="31" spans="1:12" x14ac:dyDescent="0.3">
      <c r="A31" s="241"/>
      <c r="B31" s="236"/>
      <c r="C31" s="236" t="s">
        <v>903</v>
      </c>
      <c r="D31" s="236"/>
      <c r="E31" s="242"/>
      <c r="F31" s="236"/>
      <c r="G31" s="236">
        <v>1</v>
      </c>
      <c r="H31" s="246">
        <v>3000</v>
      </c>
      <c r="I31" s="236"/>
      <c r="J31" s="249"/>
      <c r="K31" s="236"/>
      <c r="L31" s="236" t="s">
        <v>375</v>
      </c>
    </row>
    <row r="32" spans="1:12" x14ac:dyDescent="0.3">
      <c r="A32" s="236"/>
      <c r="B32" s="236"/>
      <c r="C32" s="236"/>
      <c r="D32" s="236"/>
      <c r="E32" s="242"/>
      <c r="F32" s="236"/>
      <c r="G32" s="236"/>
      <c r="H32" s="240"/>
      <c r="I32" s="236">
        <v>45</v>
      </c>
      <c r="J32" s="249"/>
      <c r="K32" s="236"/>
      <c r="L32" s="236"/>
    </row>
    <row r="33" spans="1:12" x14ac:dyDescent="0.3">
      <c r="A33" s="228" t="s">
        <v>376</v>
      </c>
      <c r="B33" s="228">
        <v>16520</v>
      </c>
      <c r="C33" s="228" t="s">
        <v>376</v>
      </c>
      <c r="D33" s="228"/>
      <c r="E33" s="229"/>
      <c r="F33" s="228"/>
      <c r="G33" s="228"/>
      <c r="H33" s="230">
        <v>126090</v>
      </c>
      <c r="I33" s="231">
        <v>7875</v>
      </c>
      <c r="J33" s="230">
        <v>5300</v>
      </c>
      <c r="K33" s="228"/>
      <c r="L33" s="228"/>
    </row>
    <row r="34" spans="1:12" x14ac:dyDescent="0.3">
      <c r="A34" s="236"/>
      <c r="B34" s="236"/>
      <c r="C34" s="236"/>
      <c r="D34" s="236"/>
      <c r="E34" s="242"/>
      <c r="F34" s="236"/>
      <c r="G34" s="236"/>
      <c r="H34" s="249"/>
      <c r="I34" s="236"/>
      <c r="J34" s="249"/>
      <c r="K34" s="236"/>
      <c r="L34" s="236"/>
    </row>
    <row r="35" spans="1:12" x14ac:dyDescent="0.3">
      <c r="A35" s="236"/>
      <c r="B35" s="236"/>
      <c r="C35" s="236" t="s">
        <v>377</v>
      </c>
      <c r="D35" s="236"/>
      <c r="E35" s="242"/>
      <c r="F35" s="236"/>
      <c r="G35" s="236"/>
      <c r="H35" s="246">
        <v>2000</v>
      </c>
      <c r="I35" s="236"/>
      <c r="J35" s="249"/>
      <c r="K35" s="236"/>
      <c r="L35" s="236" t="s">
        <v>378</v>
      </c>
    </row>
    <row r="36" spans="1:12" x14ac:dyDescent="0.3">
      <c r="A36" s="236"/>
      <c r="B36" s="236"/>
      <c r="C36" s="236" t="s">
        <v>379</v>
      </c>
      <c r="D36" s="236"/>
      <c r="E36" s="242"/>
      <c r="F36" s="236"/>
      <c r="G36" s="236"/>
      <c r="H36" s="246">
        <v>2000</v>
      </c>
      <c r="I36" s="236"/>
      <c r="J36" s="249"/>
      <c r="K36" s="236"/>
      <c r="L36" s="236" t="s">
        <v>380</v>
      </c>
    </row>
    <row r="37" spans="1:12" x14ac:dyDescent="0.3">
      <c r="A37" s="236"/>
      <c r="B37" s="236"/>
      <c r="C37" s="236" t="s">
        <v>381</v>
      </c>
      <c r="D37" s="236"/>
      <c r="E37" s="242"/>
      <c r="F37" s="236"/>
      <c r="G37" s="236"/>
      <c r="H37" s="249"/>
      <c r="I37" s="236"/>
      <c r="J37" s="249"/>
      <c r="K37" s="236"/>
      <c r="L37" s="236"/>
    </row>
    <row r="38" spans="1:12" x14ac:dyDescent="0.3">
      <c r="A38" s="236"/>
      <c r="B38" s="236"/>
      <c r="C38" s="236" t="s">
        <v>382</v>
      </c>
      <c r="D38" s="236"/>
      <c r="E38" s="242"/>
      <c r="F38" s="236"/>
      <c r="G38" s="236" t="s">
        <v>383</v>
      </c>
      <c r="H38" s="246">
        <v>0</v>
      </c>
      <c r="I38" s="236"/>
      <c r="J38" s="249"/>
      <c r="K38" s="236"/>
      <c r="L38" s="236"/>
    </row>
    <row r="39" spans="1:12" x14ac:dyDescent="0.3">
      <c r="A39" s="236"/>
      <c r="B39" s="236"/>
      <c r="C39" s="252"/>
      <c r="D39" s="236"/>
      <c r="E39" s="242"/>
      <c r="F39" s="236"/>
      <c r="G39" s="236"/>
      <c r="H39" s="249"/>
      <c r="I39" s="236"/>
      <c r="J39" s="249"/>
      <c r="K39" s="236"/>
      <c r="L39" s="236"/>
    </row>
    <row r="40" spans="1:12" x14ac:dyDescent="0.3">
      <c r="A40" s="236"/>
      <c r="B40" s="236"/>
      <c r="C40" s="253" t="s">
        <v>384</v>
      </c>
      <c r="D40" s="253" t="s">
        <v>385</v>
      </c>
      <c r="E40" s="254" t="s">
        <v>178</v>
      </c>
      <c r="F40" s="253" t="s">
        <v>386</v>
      </c>
      <c r="G40" s="253" t="s">
        <v>387</v>
      </c>
      <c r="H40" s="255" t="s">
        <v>69</v>
      </c>
      <c r="I40" s="249"/>
      <c r="J40" s="249"/>
      <c r="K40" s="236"/>
      <c r="L40" s="236"/>
    </row>
    <row r="41" spans="1:12" x14ac:dyDescent="0.3">
      <c r="A41" s="236"/>
      <c r="B41" s="236"/>
      <c r="C41" s="236"/>
      <c r="D41" s="236" t="s">
        <v>388</v>
      </c>
      <c r="E41" s="242">
        <v>8</v>
      </c>
      <c r="F41" s="236">
        <v>4</v>
      </c>
      <c r="G41" s="236">
        <v>95</v>
      </c>
      <c r="H41" s="248">
        <v>3040</v>
      </c>
      <c r="I41" s="249"/>
      <c r="J41" s="249"/>
      <c r="K41" s="236"/>
      <c r="L41" s="236"/>
    </row>
    <row r="42" spans="1:12" x14ac:dyDescent="0.3">
      <c r="A42" s="236"/>
      <c r="B42" s="236"/>
      <c r="C42" s="236"/>
      <c r="D42" s="236" t="s">
        <v>389</v>
      </c>
      <c r="E42" s="242">
        <v>10</v>
      </c>
      <c r="F42" s="236">
        <v>4</v>
      </c>
      <c r="G42" s="236">
        <v>95</v>
      </c>
      <c r="H42" s="248">
        <v>3800</v>
      </c>
      <c r="I42" s="249"/>
      <c r="J42" s="249"/>
      <c r="K42" s="236"/>
      <c r="L42" s="236"/>
    </row>
    <row r="43" spans="1:12" x14ac:dyDescent="0.3">
      <c r="A43" s="236"/>
      <c r="B43" s="236"/>
      <c r="C43" s="236"/>
      <c r="D43" s="236" t="s">
        <v>390</v>
      </c>
      <c r="E43" s="242">
        <v>1</v>
      </c>
      <c r="F43" s="236">
        <v>4</v>
      </c>
      <c r="G43" s="236">
        <v>95</v>
      </c>
      <c r="H43" s="248">
        <v>380</v>
      </c>
      <c r="I43" s="249"/>
      <c r="J43" s="249"/>
      <c r="K43" s="236"/>
      <c r="L43" s="236"/>
    </row>
    <row r="44" spans="1:12" x14ac:dyDescent="0.3">
      <c r="A44" s="236"/>
      <c r="B44" s="236"/>
      <c r="C44" s="236"/>
      <c r="D44" s="236" t="s">
        <v>391</v>
      </c>
      <c r="E44" s="242">
        <v>2</v>
      </c>
      <c r="F44" s="236">
        <v>4</v>
      </c>
      <c r="G44" s="236">
        <v>95</v>
      </c>
      <c r="H44" s="248">
        <v>760</v>
      </c>
      <c r="I44" s="249"/>
      <c r="J44" s="249"/>
      <c r="K44" s="236"/>
      <c r="L44" s="236"/>
    </row>
    <row r="45" spans="1:12" x14ac:dyDescent="0.3">
      <c r="A45" s="236"/>
      <c r="B45" s="236"/>
      <c r="C45" s="236"/>
      <c r="D45" s="236" t="s">
        <v>392</v>
      </c>
      <c r="E45" s="256">
        <v>30</v>
      </c>
      <c r="F45" s="257">
        <v>4</v>
      </c>
      <c r="G45" s="257">
        <v>95</v>
      </c>
      <c r="H45" s="258">
        <v>11400</v>
      </c>
      <c r="I45" s="249"/>
      <c r="J45" s="249"/>
      <c r="K45" s="236"/>
      <c r="L45" s="236"/>
    </row>
    <row r="46" spans="1:12" x14ac:dyDescent="0.3">
      <c r="A46" s="236"/>
      <c r="B46" s="236"/>
      <c r="C46" s="236"/>
      <c r="D46" s="236" t="s">
        <v>393</v>
      </c>
      <c r="E46" s="242">
        <v>51</v>
      </c>
      <c r="F46" s="236"/>
      <c r="G46" s="236"/>
      <c r="H46" s="259">
        <v>19380</v>
      </c>
      <c r="I46" s="249"/>
      <c r="J46" s="249"/>
      <c r="K46" s="236"/>
      <c r="L46" s="236" t="s">
        <v>367</v>
      </c>
    </row>
    <row r="47" spans="1:12" x14ac:dyDescent="0.3">
      <c r="A47" s="236"/>
      <c r="B47" s="236"/>
      <c r="C47" s="236"/>
      <c r="D47" s="236"/>
      <c r="E47" s="242"/>
      <c r="F47" s="236"/>
      <c r="G47" s="236"/>
      <c r="H47" s="249"/>
      <c r="I47" s="249"/>
      <c r="J47" s="249"/>
      <c r="K47" s="236"/>
      <c r="L47" s="236"/>
    </row>
    <row r="48" spans="1:12" x14ac:dyDescent="0.3">
      <c r="A48" s="236"/>
      <c r="B48" s="236"/>
      <c r="C48" s="236"/>
      <c r="D48" s="236"/>
      <c r="E48" s="242" t="s">
        <v>178</v>
      </c>
      <c r="F48" s="236" t="s">
        <v>394</v>
      </c>
      <c r="G48" s="236"/>
      <c r="H48" s="249"/>
      <c r="I48" s="249"/>
      <c r="J48" s="249"/>
      <c r="K48" s="236"/>
      <c r="L48" s="236"/>
    </row>
    <row r="49" spans="1:12" x14ac:dyDescent="0.3">
      <c r="A49" s="236"/>
      <c r="B49" s="236"/>
      <c r="C49" s="236"/>
      <c r="D49" s="236" t="s">
        <v>388</v>
      </c>
      <c r="E49" s="242">
        <v>8</v>
      </c>
      <c r="F49" s="236">
        <v>1</v>
      </c>
      <c r="G49" s="236">
        <v>110</v>
      </c>
      <c r="H49" s="248">
        <v>880</v>
      </c>
      <c r="I49" s="249"/>
      <c r="J49" s="249"/>
      <c r="K49" s="236"/>
      <c r="L49" s="236"/>
    </row>
    <row r="50" spans="1:12" x14ac:dyDescent="0.3">
      <c r="A50" s="236"/>
      <c r="B50" s="236"/>
      <c r="C50" s="236"/>
      <c r="D50" s="236" t="s">
        <v>389</v>
      </c>
      <c r="E50" s="242">
        <v>10</v>
      </c>
      <c r="F50" s="236">
        <v>1</v>
      </c>
      <c r="G50" s="236">
        <v>110</v>
      </c>
      <c r="H50" s="248">
        <v>1100</v>
      </c>
      <c r="I50" s="249"/>
      <c r="J50" s="249"/>
      <c r="K50" s="236"/>
      <c r="L50" s="236"/>
    </row>
    <row r="51" spans="1:12" x14ac:dyDescent="0.3">
      <c r="A51" s="236"/>
      <c r="B51" s="236"/>
      <c r="C51" s="236"/>
      <c r="D51" s="236" t="s">
        <v>390</v>
      </c>
      <c r="E51" s="242">
        <v>1</v>
      </c>
      <c r="F51" s="236">
        <v>1</v>
      </c>
      <c r="G51" s="236">
        <v>110</v>
      </c>
      <c r="H51" s="248">
        <v>110</v>
      </c>
      <c r="I51" s="249"/>
      <c r="J51" s="249"/>
      <c r="K51" s="236"/>
      <c r="L51" s="236"/>
    </row>
    <row r="52" spans="1:12" x14ac:dyDescent="0.3">
      <c r="A52" s="236"/>
      <c r="B52" s="236"/>
      <c r="C52" s="236"/>
      <c r="D52" s="236" t="s">
        <v>391</v>
      </c>
      <c r="E52" s="242">
        <v>2</v>
      </c>
      <c r="F52" s="236">
        <v>1</v>
      </c>
      <c r="G52" s="236">
        <v>110</v>
      </c>
      <c r="H52" s="248">
        <v>220</v>
      </c>
      <c r="I52" s="249"/>
      <c r="J52" s="249"/>
      <c r="K52" s="236"/>
      <c r="L52" s="236"/>
    </row>
    <row r="53" spans="1:12" x14ac:dyDescent="0.3">
      <c r="A53" s="236"/>
      <c r="B53" s="236"/>
      <c r="C53" s="236"/>
      <c r="D53" s="236" t="s">
        <v>392</v>
      </c>
      <c r="E53" s="256">
        <v>30</v>
      </c>
      <c r="F53" s="257">
        <v>1</v>
      </c>
      <c r="G53" s="257">
        <v>110</v>
      </c>
      <c r="H53" s="258">
        <v>3300</v>
      </c>
      <c r="I53" s="249"/>
      <c r="J53" s="249"/>
      <c r="K53" s="236"/>
      <c r="L53" s="236"/>
    </row>
    <row r="54" spans="1:12" x14ac:dyDescent="0.3">
      <c r="A54" s="236"/>
      <c r="B54" s="236"/>
      <c r="C54" s="236"/>
      <c r="D54" s="236" t="s">
        <v>395</v>
      </c>
      <c r="E54" s="242">
        <v>51</v>
      </c>
      <c r="F54" s="236"/>
      <c r="G54" s="236"/>
      <c r="H54" s="259">
        <v>5610</v>
      </c>
      <c r="I54" s="249"/>
      <c r="J54" s="249"/>
      <c r="K54" s="236"/>
      <c r="L54" s="236"/>
    </row>
    <row r="55" spans="1:12" x14ac:dyDescent="0.3">
      <c r="A55" s="236"/>
      <c r="B55" s="236"/>
      <c r="C55" s="236"/>
      <c r="D55" s="236"/>
      <c r="E55" s="242"/>
      <c r="F55" s="236"/>
      <c r="G55" s="236"/>
      <c r="H55" s="249"/>
      <c r="I55" s="236"/>
      <c r="J55" s="249"/>
      <c r="K55" s="236"/>
      <c r="L55" s="236"/>
    </row>
    <row r="56" spans="1:12" x14ac:dyDescent="0.3">
      <c r="A56" s="236"/>
      <c r="B56" s="236"/>
      <c r="C56" s="236"/>
      <c r="D56" s="236" t="s">
        <v>396</v>
      </c>
      <c r="E56" s="242"/>
      <c r="F56" s="236"/>
      <c r="G56" s="248">
        <v>3000</v>
      </c>
      <c r="H56" s="249"/>
      <c r="I56" s="236"/>
      <c r="J56" s="249"/>
      <c r="K56" s="236"/>
      <c r="L56" s="236"/>
    </row>
    <row r="57" spans="1:12" x14ac:dyDescent="0.3">
      <c r="A57" s="236"/>
      <c r="B57" s="236"/>
      <c r="C57" s="236"/>
      <c r="D57" s="236" t="s">
        <v>397</v>
      </c>
      <c r="E57" s="242"/>
      <c r="F57" s="236"/>
      <c r="G57" s="258">
        <v>2500</v>
      </c>
      <c r="H57" s="249"/>
      <c r="I57" s="236"/>
      <c r="J57" s="249"/>
      <c r="K57" s="236"/>
      <c r="L57" s="236"/>
    </row>
    <row r="58" spans="1:12" x14ac:dyDescent="0.3">
      <c r="A58" s="236"/>
      <c r="B58" s="236"/>
      <c r="C58" s="236"/>
      <c r="D58" s="236"/>
      <c r="E58" s="242"/>
      <c r="F58" s="236"/>
      <c r="G58" s="249"/>
      <c r="H58" s="258">
        <v>5500</v>
      </c>
      <c r="I58" s="236"/>
      <c r="J58" s="249"/>
      <c r="K58" s="236"/>
      <c r="L58" s="236"/>
    </row>
    <row r="59" spans="1:12" x14ac:dyDescent="0.3">
      <c r="A59" s="236"/>
      <c r="B59" s="236"/>
      <c r="C59" s="236"/>
      <c r="D59" s="236"/>
      <c r="E59" s="260" t="s">
        <v>398</v>
      </c>
      <c r="F59" s="236"/>
      <c r="G59" s="236"/>
      <c r="H59" s="261">
        <v>30490</v>
      </c>
      <c r="I59" s="262"/>
      <c r="J59" s="249"/>
      <c r="K59" s="236"/>
      <c r="L59" s="236" t="s">
        <v>367</v>
      </c>
    </row>
    <row r="60" spans="1:12" x14ac:dyDescent="0.3">
      <c r="A60" s="236"/>
      <c r="B60" s="236"/>
      <c r="C60" s="236"/>
      <c r="D60" s="236"/>
      <c r="E60" s="242"/>
      <c r="F60" s="236"/>
      <c r="G60" s="236"/>
      <c r="H60" s="249"/>
      <c r="I60" s="236"/>
      <c r="J60" s="249"/>
      <c r="K60" s="236"/>
      <c r="L60" s="236"/>
    </row>
    <row r="61" spans="1:12" x14ac:dyDescent="0.3">
      <c r="A61" s="236"/>
      <c r="B61" s="236"/>
      <c r="C61" s="236"/>
      <c r="D61" s="236"/>
      <c r="E61" s="242"/>
      <c r="F61" s="236"/>
      <c r="G61" s="236"/>
      <c r="H61" s="249"/>
      <c r="I61" s="236"/>
      <c r="J61" s="249"/>
      <c r="K61" s="236"/>
      <c r="L61" s="236"/>
    </row>
    <row r="62" spans="1:12" x14ac:dyDescent="0.3">
      <c r="A62" s="236"/>
      <c r="B62" s="236"/>
      <c r="C62" s="236"/>
      <c r="D62" s="236"/>
      <c r="E62" s="242"/>
      <c r="F62" s="236"/>
      <c r="G62" s="236"/>
      <c r="H62" s="249"/>
      <c r="I62" s="236"/>
      <c r="J62" s="249"/>
      <c r="K62" s="236"/>
      <c r="L62" s="236"/>
    </row>
    <row r="63" spans="1:12" ht="36" x14ac:dyDescent="0.35">
      <c r="A63" s="236"/>
      <c r="B63" s="236"/>
      <c r="C63" s="233" t="s">
        <v>707</v>
      </c>
      <c r="D63" s="236"/>
      <c r="E63" s="256"/>
      <c r="F63" s="257"/>
      <c r="G63" s="257"/>
      <c r="H63" s="249"/>
      <c r="I63" s="236"/>
      <c r="J63" s="249"/>
      <c r="K63" s="236"/>
      <c r="L63" s="236"/>
    </row>
    <row r="64" spans="1:12" x14ac:dyDescent="0.3">
      <c r="A64" s="236"/>
      <c r="B64" s="236"/>
      <c r="C64" s="236"/>
      <c r="D64" s="236"/>
      <c r="E64" s="242"/>
      <c r="F64" s="236"/>
      <c r="G64" s="236"/>
      <c r="H64" s="249"/>
      <c r="I64" s="236"/>
      <c r="J64" s="249"/>
      <c r="K64" s="236"/>
      <c r="L64" s="236"/>
    </row>
    <row r="65" spans="1:12" x14ac:dyDescent="0.3">
      <c r="A65" s="236"/>
      <c r="B65" s="236"/>
      <c r="C65" s="236"/>
      <c r="D65" s="236"/>
      <c r="E65" s="242"/>
      <c r="F65" s="236"/>
      <c r="G65" s="236"/>
      <c r="H65" s="249"/>
      <c r="I65" s="236"/>
      <c r="J65" s="249"/>
      <c r="K65" s="236"/>
      <c r="L65" s="236"/>
    </row>
    <row r="66" spans="1:12" x14ac:dyDescent="0.3">
      <c r="A66" s="236"/>
      <c r="B66" s="236"/>
      <c r="C66" s="236"/>
      <c r="D66" s="236"/>
      <c r="E66" s="242"/>
      <c r="F66" s="236"/>
      <c r="G66" s="236"/>
      <c r="H66" s="249"/>
      <c r="I66" s="236"/>
      <c r="J66" s="249"/>
      <c r="K66" s="236"/>
      <c r="L66" s="236"/>
    </row>
    <row r="67" spans="1:12" x14ac:dyDescent="0.3">
      <c r="A67" s="236"/>
      <c r="B67" s="236"/>
      <c r="C67" s="236"/>
      <c r="D67" s="236"/>
      <c r="E67" s="256"/>
      <c r="F67" s="257"/>
      <c r="G67" s="257"/>
      <c r="H67" s="249"/>
      <c r="I67" s="236"/>
      <c r="J67" s="249"/>
      <c r="K67" s="236"/>
      <c r="L67" s="236"/>
    </row>
    <row r="68" spans="1:12" x14ac:dyDescent="0.3">
      <c r="A68" s="236"/>
      <c r="B68" s="236"/>
      <c r="C68" s="236"/>
      <c r="D68" s="236"/>
      <c r="E68" s="242"/>
      <c r="F68" s="236"/>
      <c r="G68" s="236"/>
      <c r="H68" s="249"/>
      <c r="I68" s="236"/>
      <c r="J68" s="249"/>
      <c r="K68" s="236"/>
      <c r="L68" s="236"/>
    </row>
    <row r="69" spans="1:12" x14ac:dyDescent="0.3">
      <c r="A69" s="236"/>
      <c r="B69" s="236"/>
      <c r="C69" s="236"/>
      <c r="D69" s="236"/>
      <c r="E69" s="263"/>
      <c r="F69" s="236"/>
      <c r="G69" s="236"/>
      <c r="H69" s="249"/>
      <c r="I69" s="236"/>
      <c r="J69" s="249"/>
      <c r="K69" s="236"/>
      <c r="L69" s="236"/>
    </row>
    <row r="70" spans="1:12" x14ac:dyDescent="0.3">
      <c r="A70" s="236"/>
      <c r="B70" s="236"/>
      <c r="C70" s="236"/>
      <c r="D70" s="236"/>
      <c r="E70" s="242"/>
      <c r="F70" s="236"/>
      <c r="G70" s="236"/>
      <c r="H70" s="264"/>
      <c r="I70" s="236"/>
      <c r="J70" s="249"/>
      <c r="K70" s="236"/>
      <c r="L70" s="236"/>
    </row>
    <row r="71" spans="1:12" x14ac:dyDescent="0.3">
      <c r="A71" s="236"/>
      <c r="B71" s="236"/>
      <c r="C71" s="236"/>
      <c r="D71" s="236"/>
      <c r="E71" s="242"/>
      <c r="F71" s="236"/>
      <c r="G71" s="236"/>
      <c r="H71" s="249"/>
      <c r="I71" s="265"/>
      <c r="J71" s="249"/>
      <c r="K71" s="236"/>
      <c r="L71" s="236"/>
    </row>
    <row r="72" spans="1:12" x14ac:dyDescent="0.3">
      <c r="A72" s="236"/>
      <c r="B72" s="236"/>
      <c r="C72" s="236"/>
      <c r="D72" s="236"/>
      <c r="E72" s="242"/>
      <c r="F72" s="236"/>
      <c r="G72" s="236"/>
      <c r="H72" s="249"/>
      <c r="I72" s="236"/>
      <c r="J72" s="249"/>
      <c r="K72" s="236"/>
      <c r="L72" s="236"/>
    </row>
    <row r="73" spans="1:12" x14ac:dyDescent="0.3">
      <c r="A73" s="236"/>
      <c r="B73" s="236"/>
      <c r="C73" s="236"/>
      <c r="D73" s="236"/>
      <c r="E73" s="242"/>
      <c r="F73" s="236"/>
      <c r="G73" s="236"/>
      <c r="H73" s="236"/>
      <c r="I73" s="236"/>
      <c r="J73" s="249"/>
      <c r="K73" s="236"/>
      <c r="L73" s="236"/>
    </row>
  </sheetData>
  <printOptions gridLines="1"/>
  <pageMargins left="0.25" right="0.25" top="0.75" bottom="0.75" header="0.3" footer="0.3"/>
  <pageSetup scale="78" fitToHeight="0" orientation="landscape" r:id="rId1"/>
  <rowBreaks count="1" manualBreakCount="1">
    <brk id="39" max="16383" man="1"/>
  </rowBreaks>
  <colBreaks count="1" manualBreakCount="1">
    <brk id="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1"/>
  <sheetViews>
    <sheetView topLeftCell="B1" workbookViewId="0">
      <selection activeCell="C1" sqref="C1"/>
    </sheetView>
  </sheetViews>
  <sheetFormatPr defaultRowHeight="14.4" x14ac:dyDescent="0.3"/>
  <cols>
    <col min="1" max="1" width="8" hidden="1" customWidth="1"/>
    <col min="2" max="2" width="27.5546875" bestFit="1" customWidth="1"/>
    <col min="3" max="3" width="7.33203125" customWidth="1"/>
    <col min="4" max="4" width="29.109375" bestFit="1" customWidth="1"/>
    <col min="5" max="5" width="7" bestFit="1" customWidth="1"/>
    <col min="6" max="6" width="6.88671875" bestFit="1" customWidth="1"/>
    <col min="7" max="7" width="12.33203125" bestFit="1" customWidth="1"/>
    <col min="8" max="8" width="12" bestFit="1" customWidth="1"/>
    <col min="9" max="9" width="9.109375" bestFit="1" customWidth="1"/>
    <col min="10" max="10" width="13.109375" customWidth="1"/>
  </cols>
  <sheetData>
    <row r="1" spans="1:10" ht="31.2" x14ac:dyDescent="0.3">
      <c r="A1" s="156" t="s">
        <v>46</v>
      </c>
      <c r="B1" s="156" t="s">
        <v>30</v>
      </c>
      <c r="C1" s="227" t="s">
        <v>65</v>
      </c>
      <c r="D1" s="156" t="s">
        <v>399</v>
      </c>
      <c r="E1" s="156" t="s">
        <v>188</v>
      </c>
      <c r="F1" s="227" t="s">
        <v>189</v>
      </c>
      <c r="G1" s="156" t="s">
        <v>400</v>
      </c>
      <c r="H1" s="156" t="s">
        <v>344</v>
      </c>
      <c r="I1" s="227" t="s">
        <v>224</v>
      </c>
      <c r="J1" s="227" t="s">
        <v>190</v>
      </c>
    </row>
    <row r="2" spans="1:10" x14ac:dyDescent="0.3">
      <c r="A2" s="2"/>
      <c r="B2" s="38" t="s">
        <v>170</v>
      </c>
      <c r="C2" s="47">
        <v>46000</v>
      </c>
      <c r="D2" s="3"/>
      <c r="E2" s="157"/>
      <c r="F2" s="3"/>
      <c r="G2" s="37"/>
      <c r="H2" s="37"/>
      <c r="I2" s="3"/>
      <c r="J2" s="37"/>
    </row>
    <row r="3" spans="1:10" x14ac:dyDescent="0.3">
      <c r="A3" s="2"/>
      <c r="B3" s="3"/>
      <c r="C3" s="3">
        <v>46001</v>
      </c>
      <c r="D3" s="3" t="s">
        <v>401</v>
      </c>
      <c r="E3" s="158">
        <v>100</v>
      </c>
      <c r="F3" s="3">
        <v>15</v>
      </c>
      <c r="G3" s="12">
        <v>1500</v>
      </c>
      <c r="H3" s="42">
        <v>1500</v>
      </c>
      <c r="I3" s="12">
        <v>720</v>
      </c>
      <c r="J3" s="12">
        <v>-780</v>
      </c>
    </row>
    <row r="4" spans="1:10" x14ac:dyDescent="0.3">
      <c r="A4" s="2"/>
      <c r="B4" s="3"/>
      <c r="C4" s="3"/>
      <c r="D4" s="3"/>
      <c r="E4" s="157"/>
      <c r="F4" s="3"/>
      <c r="G4" s="37"/>
      <c r="H4" s="37"/>
      <c r="I4" s="3"/>
      <c r="J4" s="37"/>
    </row>
    <row r="5" spans="1:10" x14ac:dyDescent="0.3">
      <c r="A5" s="2"/>
      <c r="B5" s="3" t="s">
        <v>402</v>
      </c>
      <c r="C5" s="3"/>
      <c r="D5" s="3"/>
      <c r="E5" s="157"/>
      <c r="F5" s="3"/>
      <c r="G5" s="37"/>
      <c r="H5" s="45">
        <v>1500</v>
      </c>
      <c r="I5" s="45">
        <v>720</v>
      </c>
      <c r="J5" s="12">
        <v>720</v>
      </c>
    </row>
    <row r="6" spans="1:10" x14ac:dyDescent="0.3">
      <c r="A6" s="2"/>
      <c r="B6" s="3"/>
      <c r="C6" s="3"/>
      <c r="D6" s="3"/>
      <c r="E6" s="157"/>
      <c r="F6" s="3"/>
      <c r="G6" s="37"/>
      <c r="H6" s="37"/>
      <c r="I6" s="3"/>
      <c r="J6" s="37"/>
    </row>
    <row r="7" spans="1:10" x14ac:dyDescent="0.3">
      <c r="A7" s="2"/>
      <c r="B7" s="38" t="s">
        <v>403</v>
      </c>
      <c r="C7" s="47">
        <v>52000</v>
      </c>
      <c r="D7" s="3"/>
      <c r="E7" s="157"/>
      <c r="F7" s="3"/>
      <c r="G7" s="37"/>
      <c r="H7" s="37"/>
      <c r="I7" s="3"/>
      <c r="J7" s="37"/>
    </row>
    <row r="8" spans="1:10" x14ac:dyDescent="0.3">
      <c r="A8" s="2"/>
      <c r="B8" s="3"/>
      <c r="C8" s="3">
        <v>52001</v>
      </c>
      <c r="D8" s="3" t="s">
        <v>404</v>
      </c>
      <c r="E8" s="158">
        <v>1100</v>
      </c>
      <c r="F8" s="3"/>
      <c r="G8" s="12">
        <v>9957</v>
      </c>
      <c r="H8" s="37"/>
      <c r="I8" s="12">
        <v>12441</v>
      </c>
      <c r="J8" s="12">
        <v>2484</v>
      </c>
    </row>
    <row r="9" spans="1:10" x14ac:dyDescent="0.3">
      <c r="A9" s="2"/>
      <c r="B9" s="3"/>
      <c r="C9" s="3">
        <v>52002</v>
      </c>
      <c r="D9" s="3" t="s">
        <v>405</v>
      </c>
      <c r="E9" s="157"/>
      <c r="F9" s="3"/>
      <c r="G9" s="12">
        <v>11000</v>
      </c>
      <c r="H9" s="37"/>
      <c r="I9" s="12">
        <v>11000</v>
      </c>
      <c r="J9" s="12">
        <v>0</v>
      </c>
    </row>
    <row r="10" spans="1:10" x14ac:dyDescent="0.3">
      <c r="A10" s="2"/>
      <c r="B10" s="3"/>
      <c r="C10" s="3">
        <v>52003</v>
      </c>
      <c r="D10" s="3" t="s">
        <v>406</v>
      </c>
      <c r="E10" s="157"/>
      <c r="F10" s="3"/>
      <c r="G10" s="12">
        <v>0</v>
      </c>
      <c r="H10" s="37"/>
      <c r="I10" s="12">
        <v>0</v>
      </c>
      <c r="J10" s="12">
        <v>0</v>
      </c>
    </row>
    <row r="11" spans="1:10" x14ac:dyDescent="0.3">
      <c r="A11" s="2"/>
      <c r="B11" s="3"/>
      <c r="C11" s="3">
        <v>52004</v>
      </c>
      <c r="D11" s="3" t="s">
        <v>407</v>
      </c>
      <c r="E11" s="157"/>
      <c r="F11" s="3"/>
      <c r="G11" s="12">
        <v>1000</v>
      </c>
      <c r="H11" s="37"/>
      <c r="I11" s="12">
        <v>1000</v>
      </c>
      <c r="J11" s="12">
        <v>0</v>
      </c>
    </row>
    <row r="12" spans="1:10" x14ac:dyDescent="0.3">
      <c r="A12" s="2"/>
      <c r="B12" s="3"/>
      <c r="C12" s="3">
        <v>52005</v>
      </c>
      <c r="D12" s="3" t="s">
        <v>408</v>
      </c>
      <c r="E12" s="157"/>
      <c r="F12" s="3"/>
      <c r="G12" s="12">
        <v>2000</v>
      </c>
      <c r="H12" s="37"/>
      <c r="I12" s="12">
        <v>474.87</v>
      </c>
      <c r="J12" s="12">
        <v>-1525.13</v>
      </c>
    </row>
    <row r="13" spans="1:10" x14ac:dyDescent="0.3">
      <c r="A13" s="2"/>
      <c r="B13" s="3"/>
      <c r="C13" s="3">
        <v>52006</v>
      </c>
      <c r="D13" s="3" t="s">
        <v>219</v>
      </c>
      <c r="E13" s="157"/>
      <c r="F13" s="3"/>
      <c r="G13" s="42">
        <v>1000</v>
      </c>
      <c r="H13" s="37"/>
      <c r="I13" s="12">
        <v>980</v>
      </c>
      <c r="J13" s="12">
        <v>-20</v>
      </c>
    </row>
    <row r="14" spans="1:10" x14ac:dyDescent="0.3">
      <c r="A14" s="2"/>
      <c r="B14" s="38" t="s">
        <v>409</v>
      </c>
      <c r="C14" s="3"/>
      <c r="D14" s="3"/>
      <c r="E14" s="157"/>
      <c r="F14" s="3"/>
      <c r="G14" s="37"/>
      <c r="H14" s="12">
        <v>24957</v>
      </c>
      <c r="I14" s="12">
        <v>0</v>
      </c>
      <c r="J14" s="37"/>
    </row>
    <row r="15" spans="1:10" x14ac:dyDescent="0.3">
      <c r="A15" s="2"/>
      <c r="B15" s="3"/>
      <c r="C15" s="3">
        <v>52011</v>
      </c>
      <c r="D15" s="3" t="s">
        <v>410</v>
      </c>
      <c r="E15" s="158">
        <v>30</v>
      </c>
      <c r="F15" s="3">
        <v>100</v>
      </c>
      <c r="G15" s="12">
        <v>3000</v>
      </c>
      <c r="H15" s="37"/>
      <c r="I15" s="12">
        <v>6750</v>
      </c>
      <c r="J15" s="12">
        <v>3750</v>
      </c>
    </row>
    <row r="16" spans="1:10" x14ac:dyDescent="0.3">
      <c r="A16" s="2"/>
      <c r="B16" s="3"/>
      <c r="C16" s="3">
        <v>52012</v>
      </c>
      <c r="D16" s="3" t="s">
        <v>411</v>
      </c>
      <c r="E16" s="158">
        <v>25000</v>
      </c>
      <c r="F16" s="3">
        <v>0.5</v>
      </c>
      <c r="G16" s="12">
        <v>10561</v>
      </c>
      <c r="H16" s="37"/>
      <c r="I16" s="12">
        <v>27155</v>
      </c>
      <c r="J16" s="12">
        <v>16594</v>
      </c>
    </row>
    <row r="17" spans="1:10" x14ac:dyDescent="0.3">
      <c r="A17" s="2"/>
      <c r="B17" s="38" t="s">
        <v>412</v>
      </c>
      <c r="C17" s="3"/>
      <c r="D17" s="3"/>
      <c r="E17" s="157"/>
      <c r="F17" s="3"/>
      <c r="G17" s="37"/>
      <c r="H17" s="42">
        <v>13561</v>
      </c>
      <c r="I17" s="42">
        <v>0</v>
      </c>
      <c r="J17" s="42">
        <v>0</v>
      </c>
    </row>
    <row r="18" spans="1:10" x14ac:dyDescent="0.3">
      <c r="A18" s="2"/>
      <c r="B18" s="4" t="s">
        <v>413</v>
      </c>
      <c r="C18" s="3"/>
      <c r="D18" s="3"/>
      <c r="E18" s="157"/>
      <c r="F18" s="3"/>
      <c r="G18" s="37"/>
      <c r="H18" s="45">
        <v>38518</v>
      </c>
      <c r="I18" s="45">
        <v>59800.87</v>
      </c>
      <c r="J18" s="45">
        <v>21282.87</v>
      </c>
    </row>
    <row r="19" spans="1:10" x14ac:dyDescent="0.3">
      <c r="A19" s="2"/>
      <c r="B19" s="3"/>
      <c r="C19" s="3"/>
      <c r="D19" s="3"/>
      <c r="E19" s="157"/>
      <c r="F19" s="3"/>
      <c r="G19" s="37"/>
      <c r="H19" s="37"/>
      <c r="I19" s="3"/>
      <c r="J19" s="37"/>
    </row>
    <row r="20" spans="1:10" x14ac:dyDescent="0.3">
      <c r="A20" s="2"/>
      <c r="B20" s="3"/>
      <c r="C20" s="3"/>
      <c r="D20" s="3"/>
      <c r="E20" s="157"/>
      <c r="F20" s="3"/>
      <c r="G20" s="37"/>
      <c r="H20" s="37"/>
      <c r="I20" s="3"/>
      <c r="J20" s="37"/>
    </row>
    <row r="21" spans="1:10" x14ac:dyDescent="0.3">
      <c r="A21" s="2"/>
      <c r="B21" s="3"/>
      <c r="C21" s="3"/>
      <c r="D21" s="3"/>
      <c r="E21" s="157"/>
      <c r="F21" s="3"/>
      <c r="G21" s="37"/>
      <c r="H21" s="37"/>
      <c r="I21" s="3"/>
      <c r="J21" s="37"/>
    </row>
  </sheetData>
  <printOptions gridLines="1"/>
  <pageMargins left="0.7" right="0.7" top="0.75" bottom="0.75" header="0.3" footer="0.3"/>
  <pageSetup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53"/>
  <sheetViews>
    <sheetView topLeftCell="B39" workbookViewId="0">
      <selection activeCell="D3" sqref="D3"/>
    </sheetView>
  </sheetViews>
  <sheetFormatPr defaultRowHeight="14.4" x14ac:dyDescent="0.3"/>
  <cols>
    <col min="1" max="1" width="8" hidden="1" customWidth="1"/>
    <col min="2" max="2" width="24.109375" bestFit="1" customWidth="1"/>
    <col min="3" max="3" width="6.33203125" customWidth="1"/>
    <col min="4" max="4" width="30.109375" bestFit="1" customWidth="1"/>
    <col min="5" max="5" width="7" bestFit="1" customWidth="1"/>
    <col min="6" max="6" width="8.109375" bestFit="1" customWidth="1"/>
    <col min="7" max="7" width="12.33203125" bestFit="1" customWidth="1"/>
    <col min="8" max="9" width="9.109375" bestFit="1" customWidth="1"/>
    <col min="10" max="10" width="13.109375" bestFit="1" customWidth="1"/>
  </cols>
  <sheetData>
    <row r="1" spans="1:11" ht="31.2" x14ac:dyDescent="0.3">
      <c r="A1" s="159" t="s">
        <v>47</v>
      </c>
      <c r="B1" s="159" t="s">
        <v>31</v>
      </c>
      <c r="C1" s="226" t="s">
        <v>65</v>
      </c>
      <c r="D1" s="159" t="s">
        <v>414</v>
      </c>
      <c r="E1" s="159" t="s">
        <v>188</v>
      </c>
      <c r="F1" s="226" t="s">
        <v>189</v>
      </c>
      <c r="G1" s="159" t="s">
        <v>400</v>
      </c>
      <c r="H1" s="226" t="s">
        <v>70</v>
      </c>
      <c r="I1" s="226" t="s">
        <v>292</v>
      </c>
      <c r="J1" s="226" t="s">
        <v>72</v>
      </c>
      <c r="K1" s="191"/>
    </row>
    <row r="2" spans="1:11" x14ac:dyDescent="0.3">
      <c r="A2" s="2" t="s">
        <v>415</v>
      </c>
      <c r="B2" s="38" t="s">
        <v>152</v>
      </c>
      <c r="C2" s="47">
        <v>47000</v>
      </c>
      <c r="D2" s="3" t="s">
        <v>416</v>
      </c>
      <c r="E2" s="3"/>
      <c r="F2" s="37"/>
      <c r="G2" s="72">
        <v>0</v>
      </c>
      <c r="H2" s="37"/>
      <c r="I2" s="72">
        <v>718</v>
      </c>
      <c r="J2" s="12">
        <v>718</v>
      </c>
    </row>
    <row r="3" spans="1:11" x14ac:dyDescent="0.3">
      <c r="A3" s="2"/>
      <c r="B3" s="3"/>
      <c r="C3" s="47">
        <v>47001</v>
      </c>
      <c r="D3" s="3" t="s">
        <v>922</v>
      </c>
      <c r="E3" s="3"/>
      <c r="F3" s="37"/>
      <c r="G3" s="72">
        <v>0</v>
      </c>
      <c r="H3" s="37"/>
      <c r="I3" s="72">
        <v>179</v>
      </c>
      <c r="J3" s="3"/>
    </row>
    <row r="4" spans="1:11" x14ac:dyDescent="0.3">
      <c r="A4" s="2"/>
      <c r="B4" s="3"/>
      <c r="C4" s="3">
        <v>47002</v>
      </c>
      <c r="D4" s="3" t="s">
        <v>417</v>
      </c>
      <c r="E4" s="3"/>
      <c r="F4" s="37"/>
      <c r="G4" s="144">
        <v>2500</v>
      </c>
      <c r="H4" s="37"/>
      <c r="I4" s="144">
        <v>5000</v>
      </c>
      <c r="J4" s="3"/>
    </row>
    <row r="5" spans="1:11" x14ac:dyDescent="0.3">
      <c r="A5" s="2"/>
      <c r="B5" s="38" t="s">
        <v>418</v>
      </c>
      <c r="C5" s="3"/>
      <c r="D5" s="3"/>
      <c r="E5" s="3"/>
      <c r="F5" s="37"/>
      <c r="G5" s="105"/>
      <c r="H5" s="45">
        <v>2500</v>
      </c>
      <c r="I5" s="145">
        <v>5897</v>
      </c>
      <c r="J5" s="3"/>
    </row>
    <row r="6" spans="1:11" x14ac:dyDescent="0.3">
      <c r="A6" s="2"/>
      <c r="B6" s="3"/>
      <c r="C6" s="3"/>
      <c r="D6" s="3"/>
      <c r="E6" s="3"/>
      <c r="F6" s="37"/>
      <c r="G6" s="105"/>
      <c r="H6" s="37"/>
      <c r="I6" s="105"/>
      <c r="J6" s="3"/>
    </row>
    <row r="7" spans="1:11" x14ac:dyDescent="0.3">
      <c r="A7" s="2" t="s">
        <v>31</v>
      </c>
      <c r="B7" s="3" t="s">
        <v>419</v>
      </c>
      <c r="C7" s="3"/>
      <c r="D7" s="3"/>
      <c r="E7" s="3"/>
      <c r="F7" s="37"/>
      <c r="G7" s="105"/>
      <c r="H7" s="37"/>
      <c r="I7" s="105"/>
      <c r="J7" s="3"/>
    </row>
    <row r="8" spans="1:11" x14ac:dyDescent="0.3">
      <c r="A8" s="2"/>
      <c r="B8" s="3" t="s">
        <v>420</v>
      </c>
      <c r="C8" s="3"/>
      <c r="D8" s="3"/>
      <c r="E8" s="3"/>
      <c r="F8" s="37"/>
      <c r="G8" s="105"/>
      <c r="H8" s="37"/>
      <c r="I8" s="105"/>
      <c r="J8" s="3"/>
    </row>
    <row r="9" spans="1:11" x14ac:dyDescent="0.3">
      <c r="A9" s="2"/>
      <c r="B9" s="3"/>
      <c r="C9" s="3">
        <v>53001</v>
      </c>
      <c r="D9" s="3" t="s">
        <v>421</v>
      </c>
      <c r="E9" s="3"/>
      <c r="F9" s="12">
        <v>1500</v>
      </c>
      <c r="G9" s="72">
        <v>1500</v>
      </c>
      <c r="H9" s="37"/>
      <c r="I9" s="72">
        <v>1500</v>
      </c>
      <c r="J9" s="12">
        <v>0</v>
      </c>
    </row>
    <row r="10" spans="1:11" x14ac:dyDescent="0.3">
      <c r="A10" s="2"/>
      <c r="B10" s="3"/>
      <c r="C10" s="3">
        <v>53002</v>
      </c>
      <c r="D10" s="3" t="s">
        <v>422</v>
      </c>
      <c r="E10" s="3"/>
      <c r="F10" s="12">
        <v>7500</v>
      </c>
      <c r="G10" s="72">
        <v>7500</v>
      </c>
      <c r="H10" s="37"/>
      <c r="I10" s="72">
        <v>3986.82</v>
      </c>
      <c r="J10" s="12">
        <v>-3513.18</v>
      </c>
    </row>
    <row r="11" spans="1:11" x14ac:dyDescent="0.3">
      <c r="A11" s="2"/>
      <c r="B11" s="3"/>
      <c r="C11" s="3">
        <v>53003</v>
      </c>
      <c r="D11" s="3" t="s">
        <v>423</v>
      </c>
      <c r="E11" s="151"/>
      <c r="F11" s="12">
        <v>950</v>
      </c>
      <c r="G11" s="72">
        <v>950</v>
      </c>
      <c r="H11" s="37"/>
      <c r="I11" s="72">
        <v>950</v>
      </c>
      <c r="J11" s="12">
        <v>0</v>
      </c>
    </row>
    <row r="12" spans="1:11" x14ac:dyDescent="0.3">
      <c r="A12" s="2"/>
      <c r="B12" s="3"/>
      <c r="C12" s="3">
        <v>53004</v>
      </c>
      <c r="D12" s="3" t="s">
        <v>424</v>
      </c>
      <c r="E12" s="3"/>
      <c r="F12" s="12">
        <v>750</v>
      </c>
      <c r="G12" s="72">
        <v>750</v>
      </c>
      <c r="H12" s="37"/>
      <c r="I12" s="72">
        <v>350</v>
      </c>
      <c r="J12" s="12">
        <v>-400</v>
      </c>
    </row>
    <row r="13" spans="1:11" x14ac:dyDescent="0.3">
      <c r="A13" s="2"/>
      <c r="B13" s="3"/>
      <c r="C13" s="3">
        <v>53005</v>
      </c>
      <c r="D13" s="3" t="s">
        <v>425</v>
      </c>
      <c r="E13" s="3"/>
      <c r="F13" s="12">
        <v>40</v>
      </c>
      <c r="G13" s="105"/>
      <c r="H13" s="37"/>
      <c r="I13" s="72">
        <v>0</v>
      </c>
      <c r="J13" s="12">
        <v>0</v>
      </c>
    </row>
    <row r="14" spans="1:11" x14ac:dyDescent="0.3">
      <c r="A14" s="160"/>
      <c r="B14" s="3"/>
      <c r="C14" s="3">
        <v>53006</v>
      </c>
      <c r="D14" s="3" t="s">
        <v>426</v>
      </c>
      <c r="E14" s="3"/>
      <c r="F14" s="161">
        <v>800</v>
      </c>
      <c r="G14" s="103">
        <v>800</v>
      </c>
      <c r="H14" s="162"/>
      <c r="I14" s="72">
        <v>800</v>
      </c>
      <c r="J14" s="12">
        <v>0</v>
      </c>
    </row>
    <row r="15" spans="1:11" x14ac:dyDescent="0.3">
      <c r="A15" s="2"/>
      <c r="B15" s="3"/>
      <c r="C15" s="3"/>
      <c r="D15" s="3" t="s">
        <v>427</v>
      </c>
      <c r="E15" s="3"/>
      <c r="F15" s="37"/>
      <c r="G15" s="105"/>
      <c r="H15" s="12">
        <v>11500</v>
      </c>
      <c r="I15" s="105"/>
      <c r="J15" s="12">
        <v>0</v>
      </c>
    </row>
    <row r="16" spans="1:11" x14ac:dyDescent="0.3">
      <c r="A16" s="2"/>
      <c r="B16" s="3" t="s">
        <v>428</v>
      </c>
      <c r="C16" s="3"/>
      <c r="D16" s="3"/>
      <c r="E16" s="28"/>
      <c r="F16" s="37"/>
      <c r="G16" s="105"/>
      <c r="H16" s="37"/>
      <c r="I16" s="105"/>
      <c r="J16" s="12">
        <v>0</v>
      </c>
    </row>
    <row r="17" spans="1:10" x14ac:dyDescent="0.3">
      <c r="A17" s="2"/>
      <c r="B17" s="3"/>
      <c r="C17" s="3">
        <v>53011</v>
      </c>
      <c r="D17" s="3" t="s">
        <v>429</v>
      </c>
      <c r="E17" s="3"/>
      <c r="F17" s="12">
        <v>750</v>
      </c>
      <c r="G17" s="72">
        <v>750</v>
      </c>
      <c r="H17" s="37"/>
      <c r="I17" s="72">
        <v>750</v>
      </c>
      <c r="J17" s="12">
        <v>0</v>
      </c>
    </row>
    <row r="18" spans="1:10" x14ac:dyDescent="0.3">
      <c r="A18" s="2"/>
      <c r="B18" s="3"/>
      <c r="C18" s="3">
        <v>53012</v>
      </c>
      <c r="D18" s="3" t="s">
        <v>430</v>
      </c>
      <c r="E18" s="3"/>
      <c r="F18" s="12">
        <v>1250</v>
      </c>
      <c r="G18" s="72">
        <v>1250</v>
      </c>
      <c r="H18" s="37"/>
      <c r="I18" s="72">
        <v>1250</v>
      </c>
      <c r="J18" s="12">
        <v>0</v>
      </c>
    </row>
    <row r="19" spans="1:10" x14ac:dyDescent="0.3">
      <c r="A19" s="2"/>
      <c r="B19" s="3"/>
      <c r="C19" s="3">
        <v>53013</v>
      </c>
      <c r="D19" s="3" t="s">
        <v>431</v>
      </c>
      <c r="E19" s="3"/>
      <c r="F19" s="12">
        <v>0</v>
      </c>
      <c r="G19" s="72">
        <v>0</v>
      </c>
      <c r="H19" s="37"/>
      <c r="I19" s="72">
        <v>300</v>
      </c>
      <c r="J19" s="12">
        <v>300</v>
      </c>
    </row>
    <row r="20" spans="1:10" x14ac:dyDescent="0.3">
      <c r="A20" s="2"/>
      <c r="B20" s="3"/>
      <c r="C20" s="3">
        <v>53014</v>
      </c>
      <c r="D20" s="3" t="s">
        <v>432</v>
      </c>
      <c r="E20" s="3"/>
      <c r="F20" s="12">
        <v>1700</v>
      </c>
      <c r="G20" s="72">
        <v>1700</v>
      </c>
      <c r="H20" s="37"/>
      <c r="I20" s="72">
        <v>1205</v>
      </c>
      <c r="J20" s="12">
        <v>-495</v>
      </c>
    </row>
    <row r="21" spans="1:10" x14ac:dyDescent="0.3">
      <c r="A21" s="2"/>
      <c r="B21" s="3"/>
      <c r="C21" s="3">
        <v>53015</v>
      </c>
      <c r="D21" s="3" t="s">
        <v>433</v>
      </c>
      <c r="E21" s="3"/>
      <c r="F21" s="12">
        <v>2500</v>
      </c>
      <c r="G21" s="72">
        <v>2500</v>
      </c>
      <c r="H21" s="37"/>
      <c r="I21" s="72">
        <v>2500</v>
      </c>
      <c r="J21" s="12">
        <v>0</v>
      </c>
    </row>
    <row r="22" spans="1:10" x14ac:dyDescent="0.3">
      <c r="A22" s="2"/>
      <c r="B22" s="3"/>
      <c r="C22" s="3">
        <v>53016</v>
      </c>
      <c r="D22" s="3" t="s">
        <v>434</v>
      </c>
      <c r="E22" s="3"/>
      <c r="F22" s="42">
        <v>3500</v>
      </c>
      <c r="G22" s="144">
        <v>3500</v>
      </c>
      <c r="H22" s="37"/>
      <c r="I22" s="72">
        <v>246.17</v>
      </c>
      <c r="J22" s="12">
        <v>-3253.83</v>
      </c>
    </row>
    <row r="23" spans="1:10" x14ac:dyDescent="0.3">
      <c r="A23" s="2"/>
      <c r="B23" s="3"/>
      <c r="C23" s="3"/>
      <c r="D23" s="3" t="s">
        <v>435</v>
      </c>
      <c r="E23" s="3"/>
      <c r="F23" s="37"/>
      <c r="G23" s="105"/>
      <c r="H23" s="12">
        <v>9700</v>
      </c>
      <c r="I23" s="105"/>
      <c r="J23" s="12">
        <v>0</v>
      </c>
    </row>
    <row r="24" spans="1:10" x14ac:dyDescent="0.3">
      <c r="A24" s="2"/>
      <c r="B24" s="3" t="s">
        <v>436</v>
      </c>
      <c r="C24" s="3"/>
      <c r="D24" s="3"/>
      <c r="E24" s="3"/>
      <c r="F24" s="37"/>
      <c r="G24" s="105"/>
      <c r="H24" s="37"/>
      <c r="I24" s="105"/>
      <c r="J24" s="37"/>
    </row>
    <row r="25" spans="1:10" x14ac:dyDescent="0.3">
      <c r="A25" s="2"/>
      <c r="B25" s="3"/>
      <c r="C25" s="3">
        <v>53021</v>
      </c>
      <c r="D25" s="3" t="s">
        <v>437</v>
      </c>
      <c r="E25" s="3"/>
      <c r="F25" s="12">
        <v>167.69</v>
      </c>
      <c r="G25" s="72">
        <v>167.69</v>
      </c>
      <c r="H25" s="37"/>
      <c r="I25" s="72">
        <v>167.69</v>
      </c>
      <c r="J25" s="12">
        <v>0</v>
      </c>
    </row>
    <row r="26" spans="1:10" x14ac:dyDescent="0.3">
      <c r="A26" s="2"/>
      <c r="B26" s="3"/>
      <c r="C26" s="3">
        <v>53022</v>
      </c>
      <c r="D26" s="3" t="s">
        <v>438</v>
      </c>
      <c r="E26" s="3"/>
      <c r="F26" s="12">
        <v>487.8</v>
      </c>
      <c r="G26" s="72">
        <v>487.8</v>
      </c>
      <c r="H26" s="37"/>
      <c r="I26" s="72">
        <v>487.8</v>
      </c>
      <c r="J26" s="12">
        <v>0</v>
      </c>
    </row>
    <row r="27" spans="1:10" x14ac:dyDescent="0.3">
      <c r="A27" s="2"/>
      <c r="B27" s="3"/>
      <c r="C27" s="3">
        <v>53023</v>
      </c>
      <c r="D27" s="3" t="s">
        <v>439</v>
      </c>
      <c r="E27" s="3"/>
      <c r="F27" s="12">
        <v>85</v>
      </c>
      <c r="G27" s="72">
        <v>85</v>
      </c>
      <c r="H27" s="37"/>
      <c r="I27" s="72">
        <v>0</v>
      </c>
      <c r="J27" s="12">
        <v>-85</v>
      </c>
    </row>
    <row r="28" spans="1:10" x14ac:dyDescent="0.3">
      <c r="A28" s="2"/>
      <c r="B28" s="3"/>
      <c r="C28" s="3">
        <v>53024</v>
      </c>
      <c r="D28" s="3" t="s">
        <v>440</v>
      </c>
      <c r="E28" s="3"/>
      <c r="F28" s="12">
        <v>248</v>
      </c>
      <c r="G28" s="72">
        <v>248</v>
      </c>
      <c r="H28" s="37"/>
      <c r="I28" s="72">
        <v>248</v>
      </c>
      <c r="J28" s="12">
        <v>0</v>
      </c>
    </row>
    <row r="29" spans="1:10" x14ac:dyDescent="0.3">
      <c r="A29" s="2"/>
      <c r="B29" s="3"/>
      <c r="C29" s="3">
        <v>53025</v>
      </c>
      <c r="D29" s="3" t="s">
        <v>441</v>
      </c>
      <c r="E29" s="3"/>
      <c r="F29" s="42">
        <v>200</v>
      </c>
      <c r="G29" s="144">
        <v>200</v>
      </c>
      <c r="H29" s="37"/>
      <c r="I29" s="72">
        <v>200</v>
      </c>
      <c r="J29" s="12">
        <v>0</v>
      </c>
    </row>
    <row r="30" spans="1:10" x14ac:dyDescent="0.3">
      <c r="A30" s="2"/>
      <c r="B30" s="3"/>
      <c r="C30" s="3"/>
      <c r="D30" s="3" t="s">
        <v>442</v>
      </c>
      <c r="E30" s="3"/>
      <c r="F30" s="37"/>
      <c r="G30" s="105"/>
      <c r="H30" s="12">
        <v>1188.49</v>
      </c>
      <c r="I30" s="105"/>
      <c r="J30" s="12">
        <v>0</v>
      </c>
    </row>
    <row r="31" spans="1:10" x14ac:dyDescent="0.3">
      <c r="A31" s="2"/>
      <c r="B31" s="3" t="s">
        <v>443</v>
      </c>
      <c r="C31" s="3"/>
      <c r="D31" s="3"/>
      <c r="E31" s="3"/>
      <c r="F31" s="37"/>
      <c r="G31" s="105"/>
      <c r="H31" s="37"/>
      <c r="I31" s="105"/>
      <c r="J31" s="37"/>
    </row>
    <row r="32" spans="1:10" x14ac:dyDescent="0.3">
      <c r="A32" s="2"/>
      <c r="B32" s="3"/>
      <c r="C32" s="3">
        <v>53031</v>
      </c>
      <c r="D32" s="3" t="s">
        <v>444</v>
      </c>
      <c r="E32" s="3"/>
      <c r="F32" s="37"/>
      <c r="G32" s="72">
        <v>1051.8900000000001</v>
      </c>
      <c r="H32" s="37"/>
      <c r="I32" s="72">
        <v>1051.8900000000001</v>
      </c>
      <c r="J32" s="12">
        <v>0</v>
      </c>
    </row>
    <row r="33" spans="1:10" x14ac:dyDescent="0.3">
      <c r="A33" s="2"/>
      <c r="B33" s="3"/>
      <c r="C33" s="3">
        <v>53032</v>
      </c>
      <c r="D33" s="3" t="s">
        <v>445</v>
      </c>
      <c r="E33" s="3">
        <v>1500</v>
      </c>
      <c r="F33" s="37"/>
      <c r="G33" s="72">
        <v>836</v>
      </c>
      <c r="H33" s="37"/>
      <c r="I33" s="72">
        <v>836</v>
      </c>
      <c r="J33" s="12">
        <v>0</v>
      </c>
    </row>
    <row r="34" spans="1:10" x14ac:dyDescent="0.3">
      <c r="A34" s="2"/>
      <c r="B34" s="3"/>
      <c r="C34" s="3">
        <v>53033</v>
      </c>
      <c r="D34" s="3" t="s">
        <v>446</v>
      </c>
      <c r="E34" s="3">
        <v>1500</v>
      </c>
      <c r="F34" s="12">
        <v>0.38700000000000001</v>
      </c>
      <c r="G34" s="72">
        <v>467</v>
      </c>
      <c r="H34" s="37"/>
      <c r="I34" s="72">
        <v>467</v>
      </c>
      <c r="J34" s="12">
        <v>0</v>
      </c>
    </row>
    <row r="35" spans="1:10" x14ac:dyDescent="0.3">
      <c r="A35" s="2"/>
      <c r="B35" s="3"/>
      <c r="C35" s="3">
        <v>53034</v>
      </c>
      <c r="D35" s="3" t="s">
        <v>447</v>
      </c>
      <c r="E35" s="3">
        <v>2000</v>
      </c>
      <c r="F35" s="12">
        <v>0.1</v>
      </c>
      <c r="G35" s="72">
        <v>200</v>
      </c>
      <c r="H35" s="37"/>
      <c r="I35" s="72">
        <v>0</v>
      </c>
      <c r="J35" s="12">
        <v>-200</v>
      </c>
    </row>
    <row r="36" spans="1:10" x14ac:dyDescent="0.3">
      <c r="A36" s="2"/>
      <c r="B36" s="3"/>
      <c r="C36" s="3">
        <v>53035</v>
      </c>
      <c r="D36" s="3" t="s">
        <v>448</v>
      </c>
      <c r="E36" s="3">
        <v>1500</v>
      </c>
      <c r="F36" s="37"/>
      <c r="G36" s="72">
        <v>256</v>
      </c>
      <c r="H36" s="37"/>
      <c r="I36" s="72">
        <v>256</v>
      </c>
      <c r="J36" s="12">
        <v>0</v>
      </c>
    </row>
    <row r="37" spans="1:10" x14ac:dyDescent="0.3">
      <c r="A37" s="2"/>
      <c r="B37" s="3"/>
      <c r="C37" s="3">
        <v>53037</v>
      </c>
      <c r="D37" s="3" t="s">
        <v>449</v>
      </c>
      <c r="E37" s="3">
        <v>35</v>
      </c>
      <c r="F37" s="37"/>
      <c r="G37" s="72">
        <v>112.52</v>
      </c>
      <c r="H37" s="37"/>
      <c r="I37" s="72">
        <v>569.04</v>
      </c>
      <c r="J37" s="12">
        <v>456.52</v>
      </c>
    </row>
    <row r="38" spans="1:10" x14ac:dyDescent="0.3">
      <c r="A38" s="2"/>
      <c r="B38" s="3"/>
      <c r="C38" s="3">
        <v>53036</v>
      </c>
      <c r="D38" s="3" t="s">
        <v>450</v>
      </c>
      <c r="E38" s="3"/>
      <c r="F38" s="49"/>
      <c r="G38" s="144">
        <v>85.06</v>
      </c>
      <c r="H38" s="37"/>
      <c r="I38" s="72">
        <v>96.49</v>
      </c>
      <c r="J38" s="12">
        <v>11.43</v>
      </c>
    </row>
    <row r="39" spans="1:10" x14ac:dyDescent="0.3">
      <c r="A39" s="2"/>
      <c r="B39" s="3"/>
      <c r="C39" s="3"/>
      <c r="D39" s="3" t="s">
        <v>451</v>
      </c>
      <c r="E39" s="3"/>
      <c r="F39" s="37"/>
      <c r="G39" s="105"/>
      <c r="H39" s="12">
        <v>3008.47</v>
      </c>
      <c r="I39" s="105"/>
      <c r="J39" s="37"/>
    </row>
    <row r="40" spans="1:10" x14ac:dyDescent="0.3">
      <c r="A40" s="2"/>
      <c r="B40" s="3" t="s">
        <v>452</v>
      </c>
      <c r="C40" s="3"/>
      <c r="D40" s="3"/>
      <c r="E40" s="3"/>
      <c r="F40" s="37"/>
      <c r="G40" s="105"/>
      <c r="H40" s="37"/>
      <c r="I40" s="105"/>
      <c r="J40" s="37"/>
    </row>
    <row r="41" spans="1:10" x14ac:dyDescent="0.3">
      <c r="A41" s="2"/>
      <c r="B41" s="3"/>
      <c r="C41" s="3">
        <v>53040</v>
      </c>
      <c r="D41" s="3" t="s">
        <v>453</v>
      </c>
      <c r="E41" s="3"/>
      <c r="F41" s="12">
        <v>40</v>
      </c>
      <c r="G41" s="72">
        <v>0</v>
      </c>
      <c r="H41" s="37"/>
      <c r="I41" s="72">
        <v>0</v>
      </c>
      <c r="J41" s="12">
        <v>0</v>
      </c>
    </row>
    <row r="42" spans="1:10" x14ac:dyDescent="0.3">
      <c r="A42" s="2"/>
      <c r="B42" s="3"/>
      <c r="C42" s="3">
        <v>53041</v>
      </c>
      <c r="D42" s="3" t="s">
        <v>454</v>
      </c>
      <c r="E42" s="3"/>
      <c r="F42" s="37"/>
      <c r="G42" s="72">
        <v>603.02</v>
      </c>
      <c r="H42" s="37"/>
      <c r="I42" s="72">
        <v>603.02</v>
      </c>
      <c r="J42" s="12">
        <v>0</v>
      </c>
    </row>
    <row r="43" spans="1:10" x14ac:dyDescent="0.3">
      <c r="A43" s="2"/>
      <c r="B43" s="3"/>
      <c r="C43" s="3">
        <v>53041</v>
      </c>
      <c r="D43" s="3" t="s">
        <v>455</v>
      </c>
      <c r="E43" s="149">
        <v>1300</v>
      </c>
      <c r="F43" s="12">
        <v>3.99</v>
      </c>
      <c r="G43" s="72">
        <v>5187</v>
      </c>
      <c r="H43" s="37"/>
      <c r="I43" s="72">
        <v>5187</v>
      </c>
      <c r="J43" s="12">
        <v>0</v>
      </c>
    </row>
    <row r="44" spans="1:10" x14ac:dyDescent="0.3">
      <c r="A44" s="2"/>
      <c r="B44" s="3"/>
      <c r="C44" s="3">
        <v>53042</v>
      </c>
      <c r="D44" s="3" t="s">
        <v>456</v>
      </c>
      <c r="E44" s="3"/>
      <c r="F44" s="49"/>
      <c r="G44" s="144">
        <v>500</v>
      </c>
      <c r="H44" s="37"/>
      <c r="I44" s="103">
        <v>1409.49</v>
      </c>
      <c r="J44" s="42">
        <v>909.49</v>
      </c>
    </row>
    <row r="45" spans="1:10" x14ac:dyDescent="0.3">
      <c r="A45" s="2"/>
      <c r="B45" s="3"/>
      <c r="C45" s="3"/>
      <c r="D45" s="3" t="s">
        <v>457</v>
      </c>
      <c r="E45" s="3"/>
      <c r="F45" s="37"/>
      <c r="G45" s="105"/>
      <c r="H45" s="42">
        <v>6290.02</v>
      </c>
      <c r="I45" s="105"/>
      <c r="J45" s="37"/>
    </row>
    <row r="46" spans="1:10" x14ac:dyDescent="0.3">
      <c r="A46" s="2"/>
      <c r="B46" s="3"/>
      <c r="C46" s="3"/>
      <c r="D46" s="3"/>
      <c r="E46" s="3"/>
      <c r="F46" s="37"/>
      <c r="G46" s="105"/>
      <c r="H46" s="37"/>
      <c r="I46" s="105"/>
      <c r="J46" s="37"/>
    </row>
    <row r="47" spans="1:10" x14ac:dyDescent="0.3">
      <c r="A47" s="2"/>
      <c r="B47" s="3"/>
      <c r="C47" s="3"/>
      <c r="D47" s="3" t="s">
        <v>458</v>
      </c>
      <c r="E47" s="3"/>
      <c r="F47" s="37"/>
      <c r="G47" s="105"/>
      <c r="H47" s="45">
        <v>31686.98</v>
      </c>
      <c r="I47" s="145">
        <v>25417.41</v>
      </c>
      <c r="J47" s="45">
        <v>-6269.57</v>
      </c>
    </row>
    <row r="48" spans="1:10" x14ac:dyDescent="0.3">
      <c r="A48" s="2"/>
      <c r="B48" s="3"/>
      <c r="C48" s="3"/>
      <c r="D48" s="3"/>
      <c r="E48" s="3"/>
      <c r="F48" s="37"/>
      <c r="G48" s="105"/>
      <c r="H48" s="37"/>
      <c r="I48" s="105"/>
      <c r="J48" s="3"/>
    </row>
    <row r="49" spans="1:10" x14ac:dyDescent="0.3">
      <c r="A49" s="2"/>
      <c r="B49" s="3"/>
      <c r="C49" s="3"/>
      <c r="D49" s="3"/>
      <c r="E49" s="3"/>
      <c r="F49" s="37"/>
      <c r="G49" s="105"/>
      <c r="H49" s="37"/>
      <c r="I49" s="105"/>
      <c r="J49" s="3"/>
    </row>
    <row r="50" spans="1:10" x14ac:dyDescent="0.3">
      <c r="A50" s="2"/>
      <c r="B50" s="3"/>
      <c r="C50" s="3"/>
      <c r="D50" s="3"/>
      <c r="E50" s="3"/>
      <c r="F50" s="37"/>
      <c r="G50" s="105"/>
      <c r="H50" s="37"/>
      <c r="I50" s="105"/>
      <c r="J50" s="3"/>
    </row>
    <row r="51" spans="1:10" x14ac:dyDescent="0.3">
      <c r="A51" s="2"/>
      <c r="B51" s="3"/>
      <c r="C51" s="3"/>
      <c r="D51" s="3"/>
      <c r="E51" s="3"/>
      <c r="F51" s="37"/>
      <c r="G51" s="105"/>
      <c r="H51" s="37"/>
      <c r="I51" s="105"/>
      <c r="J51" s="3"/>
    </row>
    <row r="52" spans="1:10" x14ac:dyDescent="0.3">
      <c r="A52" s="2"/>
      <c r="B52" s="3"/>
      <c r="C52" s="3"/>
      <c r="D52" s="3"/>
      <c r="E52" s="3"/>
      <c r="F52" s="37"/>
      <c r="G52" s="105"/>
      <c r="H52" s="37"/>
      <c r="I52" s="105"/>
      <c r="J52" s="3"/>
    </row>
    <row r="53" spans="1:10" x14ac:dyDescent="0.3">
      <c r="A53" s="2"/>
      <c r="B53" s="3"/>
      <c r="C53" s="3"/>
      <c r="D53" s="3"/>
      <c r="E53" s="3"/>
      <c r="F53" s="37"/>
      <c r="G53" s="105"/>
      <c r="H53" s="37"/>
      <c r="I53" s="105"/>
      <c r="J53" s="3"/>
    </row>
  </sheetData>
  <printOptions gridLines="1"/>
  <pageMargins left="0.7" right="0.7" top="0.75" bottom="0.75" header="0.3" footer="0.3"/>
  <pageSetup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3"/>
  <sheetViews>
    <sheetView topLeftCell="A70" workbookViewId="0">
      <selection activeCell="G1" sqref="G1"/>
    </sheetView>
  </sheetViews>
  <sheetFormatPr defaultRowHeight="14.4" x14ac:dyDescent="0.3"/>
  <cols>
    <col min="1" max="1" width="23.5546875" bestFit="1" customWidth="1"/>
    <col min="2" max="2" width="20.5546875" customWidth="1"/>
    <col min="3" max="3" width="9.5546875" bestFit="1" customWidth="1"/>
    <col min="4" max="4" width="41.5546875" bestFit="1" customWidth="1"/>
    <col min="5" max="5" width="7.5546875" bestFit="1" customWidth="1"/>
    <col min="6" max="6" width="8" hidden="1" customWidth="1"/>
    <col min="7" max="7" width="14.6640625" bestFit="1" customWidth="1"/>
  </cols>
  <sheetData>
    <row r="1" spans="1:7" ht="46.8" x14ac:dyDescent="0.3">
      <c r="A1" s="309" t="s">
        <v>476</v>
      </c>
      <c r="B1" s="309" t="s">
        <v>477</v>
      </c>
      <c r="C1" s="309" t="s">
        <v>478</v>
      </c>
      <c r="D1" s="164" t="s">
        <v>479</v>
      </c>
      <c r="E1" s="164" t="s">
        <v>480</v>
      </c>
      <c r="F1" s="164" t="s">
        <v>481</v>
      </c>
      <c r="G1" s="309" t="s">
        <v>482</v>
      </c>
    </row>
    <row r="2" spans="1:7" x14ac:dyDescent="0.3">
      <c r="A2" s="165" t="s">
        <v>155</v>
      </c>
      <c r="B2" s="166"/>
      <c r="C2" s="166"/>
      <c r="D2" s="166"/>
      <c r="E2" s="166"/>
      <c r="F2" s="166"/>
      <c r="G2" s="166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2" t="s">
        <v>484</v>
      </c>
      <c r="B4" s="3">
        <v>95</v>
      </c>
      <c r="C4" s="3">
        <v>48001</v>
      </c>
      <c r="D4" s="3" t="s">
        <v>485</v>
      </c>
      <c r="E4" s="5">
        <v>375</v>
      </c>
      <c r="F4" s="3"/>
      <c r="G4" s="5">
        <v>35625</v>
      </c>
    </row>
    <row r="5" spans="1:7" x14ac:dyDescent="0.3">
      <c r="A5" s="167"/>
      <c r="B5" s="3">
        <v>30</v>
      </c>
      <c r="C5" s="3">
        <v>48002</v>
      </c>
      <c r="D5" s="3" t="s">
        <v>486</v>
      </c>
      <c r="E5" s="5">
        <v>320</v>
      </c>
      <c r="F5" s="3"/>
      <c r="G5" s="5">
        <v>9600</v>
      </c>
    </row>
    <row r="6" spans="1:7" x14ac:dyDescent="0.3">
      <c r="A6" s="2"/>
      <c r="B6" s="3">
        <v>95</v>
      </c>
      <c r="C6" s="3">
        <v>48003</v>
      </c>
      <c r="D6" s="3" t="s">
        <v>487</v>
      </c>
      <c r="E6" s="5">
        <v>350</v>
      </c>
      <c r="F6" s="3"/>
      <c r="G6" s="5">
        <v>33250</v>
      </c>
    </row>
    <row r="7" spans="1:7" x14ac:dyDescent="0.3">
      <c r="A7" s="2"/>
      <c r="B7" s="3">
        <v>10</v>
      </c>
      <c r="C7" s="3">
        <v>48004</v>
      </c>
      <c r="D7" s="3" t="s">
        <v>488</v>
      </c>
      <c r="E7" s="5">
        <v>350</v>
      </c>
      <c r="F7" s="3"/>
      <c r="G7" s="5">
        <v>3500</v>
      </c>
    </row>
    <row r="8" spans="1:7" x14ac:dyDescent="0.3">
      <c r="A8" s="2"/>
      <c r="B8" s="3">
        <v>5</v>
      </c>
      <c r="C8" s="3">
        <v>48005</v>
      </c>
      <c r="D8" s="3" t="s">
        <v>489</v>
      </c>
      <c r="E8" s="5">
        <v>250</v>
      </c>
      <c r="F8" s="3"/>
      <c r="G8" s="5">
        <v>1250</v>
      </c>
    </row>
    <row r="9" spans="1:7" x14ac:dyDescent="0.3">
      <c r="A9" s="2"/>
      <c r="B9" s="3">
        <v>5</v>
      </c>
      <c r="C9" s="3">
        <v>48006</v>
      </c>
      <c r="D9" s="3" t="s">
        <v>490</v>
      </c>
      <c r="E9" s="6">
        <v>500</v>
      </c>
      <c r="F9" s="3"/>
      <c r="G9" s="6">
        <v>2500</v>
      </c>
    </row>
    <row r="10" spans="1:7" x14ac:dyDescent="0.3">
      <c r="A10" s="2"/>
      <c r="B10" s="3"/>
      <c r="C10" s="3">
        <v>48007</v>
      </c>
      <c r="D10" s="3" t="s">
        <v>491</v>
      </c>
      <c r="E10" s="3"/>
      <c r="F10" s="3"/>
      <c r="G10" s="3"/>
    </row>
    <row r="11" spans="1:7" x14ac:dyDescent="0.3">
      <c r="A11" s="2"/>
      <c r="B11" s="3"/>
      <c r="C11" s="3">
        <v>48008</v>
      </c>
      <c r="D11" s="3" t="s">
        <v>492</v>
      </c>
      <c r="E11" s="3"/>
      <c r="F11" s="3"/>
      <c r="G11" s="3"/>
    </row>
    <row r="12" spans="1:7" x14ac:dyDescent="0.3">
      <c r="A12" s="2"/>
      <c r="B12" s="3"/>
      <c r="C12" s="3"/>
      <c r="D12" s="3"/>
      <c r="E12" s="3"/>
      <c r="F12" s="3"/>
      <c r="G12" s="3"/>
    </row>
    <row r="13" spans="1:7" x14ac:dyDescent="0.3">
      <c r="A13" s="2"/>
      <c r="B13" s="3"/>
      <c r="C13" s="3"/>
      <c r="D13" s="3"/>
      <c r="E13" s="3"/>
      <c r="F13" s="3"/>
      <c r="G13" s="3"/>
    </row>
    <row r="14" spans="1:7" x14ac:dyDescent="0.3">
      <c r="A14" s="2"/>
      <c r="B14" s="3"/>
      <c r="C14" s="3"/>
      <c r="D14" s="3"/>
      <c r="E14" s="3"/>
      <c r="F14" s="3"/>
      <c r="G14" s="3"/>
    </row>
    <row r="15" spans="1:7" x14ac:dyDescent="0.3">
      <c r="A15" s="2"/>
      <c r="B15" s="3"/>
      <c r="C15" s="3"/>
      <c r="D15" s="3"/>
      <c r="E15" s="3"/>
      <c r="F15" s="3"/>
      <c r="G15" s="3"/>
    </row>
    <row r="16" spans="1:7" x14ac:dyDescent="0.3">
      <c r="A16" s="2"/>
      <c r="B16" s="3"/>
      <c r="C16" s="3"/>
      <c r="D16" s="3"/>
      <c r="E16" s="3"/>
      <c r="F16" s="3"/>
      <c r="G16" s="3"/>
    </row>
    <row r="17" spans="1:7" x14ac:dyDescent="0.3">
      <c r="A17" s="2" t="s">
        <v>493</v>
      </c>
      <c r="B17" s="3">
        <v>90</v>
      </c>
      <c r="C17" s="3">
        <v>48001</v>
      </c>
      <c r="D17" s="3" t="s">
        <v>494</v>
      </c>
      <c r="E17" s="5">
        <v>435</v>
      </c>
      <c r="F17" s="3"/>
      <c r="G17" s="5">
        <v>39150</v>
      </c>
    </row>
    <row r="18" spans="1:7" x14ac:dyDescent="0.3">
      <c r="A18" s="167"/>
      <c r="B18" s="3">
        <v>40</v>
      </c>
      <c r="C18" s="3">
        <v>48002</v>
      </c>
      <c r="D18" s="3" t="s">
        <v>495</v>
      </c>
      <c r="E18" s="5">
        <v>350</v>
      </c>
      <c r="F18" s="3"/>
      <c r="G18" s="5">
        <v>14000</v>
      </c>
    </row>
    <row r="19" spans="1:7" x14ac:dyDescent="0.3">
      <c r="A19" s="2"/>
      <c r="B19" s="3">
        <v>95</v>
      </c>
      <c r="C19" s="3">
        <v>48003</v>
      </c>
      <c r="D19" s="3" t="s">
        <v>496</v>
      </c>
      <c r="E19" s="5">
        <v>395</v>
      </c>
      <c r="F19" s="3"/>
      <c r="G19" s="5">
        <v>37525</v>
      </c>
    </row>
    <row r="20" spans="1:7" x14ac:dyDescent="0.3">
      <c r="A20" s="2"/>
      <c r="B20" s="3">
        <v>15</v>
      </c>
      <c r="C20" s="3">
        <v>48004</v>
      </c>
      <c r="D20" s="3" t="s">
        <v>497</v>
      </c>
      <c r="E20" s="5">
        <v>350</v>
      </c>
      <c r="F20" s="3"/>
      <c r="G20" s="5">
        <v>5250</v>
      </c>
    </row>
    <row r="21" spans="1:7" x14ac:dyDescent="0.3">
      <c r="A21" s="2"/>
      <c r="B21" s="3">
        <v>30</v>
      </c>
      <c r="C21" s="3">
        <v>48005</v>
      </c>
      <c r="D21" s="3" t="s">
        <v>498</v>
      </c>
      <c r="E21" s="5">
        <v>250</v>
      </c>
      <c r="F21" s="3"/>
      <c r="G21" s="5">
        <v>7500</v>
      </c>
    </row>
    <row r="22" spans="1:7" x14ac:dyDescent="0.3">
      <c r="A22" s="2"/>
      <c r="B22" s="3">
        <v>10</v>
      </c>
      <c r="C22" s="3">
        <v>48006</v>
      </c>
      <c r="D22" s="3" t="s">
        <v>499</v>
      </c>
      <c r="E22" s="5">
        <v>550</v>
      </c>
      <c r="F22" s="3"/>
      <c r="G22" s="5">
        <v>5500</v>
      </c>
    </row>
    <row r="23" spans="1:7" x14ac:dyDescent="0.3">
      <c r="A23" s="2"/>
      <c r="B23" s="3"/>
      <c r="C23" s="3">
        <v>48007</v>
      </c>
      <c r="D23" s="3" t="s">
        <v>491</v>
      </c>
      <c r="E23" s="22"/>
      <c r="F23" s="3"/>
      <c r="G23" s="5">
        <v>0</v>
      </c>
    </row>
    <row r="24" spans="1:7" x14ac:dyDescent="0.3">
      <c r="A24" s="2"/>
      <c r="B24" s="3"/>
      <c r="C24" s="3"/>
      <c r="D24" s="3"/>
      <c r="E24" s="22"/>
      <c r="F24" s="3"/>
      <c r="G24" s="5">
        <v>0</v>
      </c>
    </row>
    <row r="25" spans="1:7" x14ac:dyDescent="0.3">
      <c r="A25" s="2"/>
      <c r="B25" s="3"/>
      <c r="C25" s="3"/>
      <c r="D25" s="3"/>
      <c r="E25" s="22"/>
      <c r="F25" s="3"/>
      <c r="G25" s="311">
        <v>0</v>
      </c>
    </row>
    <row r="26" spans="1:7" x14ac:dyDescent="0.3">
      <c r="A26" s="2" t="s">
        <v>500</v>
      </c>
      <c r="B26" s="3">
        <v>100</v>
      </c>
      <c r="C26" s="3">
        <v>48001</v>
      </c>
      <c r="D26" s="3" t="s">
        <v>501</v>
      </c>
      <c r="E26" s="5">
        <v>495</v>
      </c>
      <c r="F26" s="3"/>
      <c r="G26" s="5">
        <v>49500</v>
      </c>
    </row>
    <row r="27" spans="1:7" x14ac:dyDescent="0.3">
      <c r="A27" s="167"/>
      <c r="B27" s="3">
        <v>40</v>
      </c>
      <c r="C27" s="3">
        <v>48002</v>
      </c>
      <c r="D27" s="3" t="s">
        <v>502</v>
      </c>
      <c r="E27" s="5">
        <v>370</v>
      </c>
      <c r="F27" s="3"/>
      <c r="G27" s="5">
        <v>14800</v>
      </c>
    </row>
    <row r="28" spans="1:7" x14ac:dyDescent="0.3">
      <c r="A28" s="2"/>
      <c r="B28" s="3">
        <v>110</v>
      </c>
      <c r="C28" s="3">
        <v>48003</v>
      </c>
      <c r="D28" s="3" t="s">
        <v>503</v>
      </c>
      <c r="E28" s="5">
        <v>450</v>
      </c>
      <c r="F28" s="3"/>
      <c r="G28" s="5">
        <v>49500</v>
      </c>
    </row>
    <row r="29" spans="1:7" x14ac:dyDescent="0.3">
      <c r="A29" s="2"/>
      <c r="B29" s="3">
        <v>10</v>
      </c>
      <c r="C29" s="3">
        <v>48004</v>
      </c>
      <c r="D29" s="3" t="s">
        <v>504</v>
      </c>
      <c r="E29" s="5">
        <v>350</v>
      </c>
      <c r="F29" s="3"/>
      <c r="G29" s="5">
        <v>3500</v>
      </c>
    </row>
    <row r="30" spans="1:7" x14ac:dyDescent="0.3">
      <c r="A30" s="2"/>
      <c r="B30" s="3">
        <v>25</v>
      </c>
      <c r="C30" s="3">
        <v>48005</v>
      </c>
      <c r="D30" s="3" t="s">
        <v>505</v>
      </c>
      <c r="E30" s="5">
        <v>250</v>
      </c>
      <c r="F30" s="3"/>
      <c r="G30" s="5">
        <v>9750</v>
      </c>
    </row>
    <row r="31" spans="1:7" x14ac:dyDescent="0.3">
      <c r="A31" s="2"/>
      <c r="B31" s="3">
        <v>5</v>
      </c>
      <c r="C31" s="3">
        <v>48006</v>
      </c>
      <c r="D31" s="3" t="s">
        <v>506</v>
      </c>
      <c r="E31" s="5">
        <v>595</v>
      </c>
      <c r="F31" s="3"/>
      <c r="G31" s="5">
        <v>2975</v>
      </c>
    </row>
    <row r="32" spans="1:7" x14ac:dyDescent="0.3">
      <c r="A32" s="2"/>
      <c r="B32" s="3"/>
      <c r="C32" s="3">
        <v>48007</v>
      </c>
      <c r="D32" s="3"/>
      <c r="E32" s="3"/>
      <c r="F32" s="3"/>
      <c r="G32" s="3"/>
    </row>
    <row r="33" spans="1:7" x14ac:dyDescent="0.3">
      <c r="A33" s="2" t="s">
        <v>507</v>
      </c>
      <c r="B33" s="3"/>
      <c r="C33" s="3"/>
      <c r="D33" s="3"/>
      <c r="E33" s="3"/>
      <c r="F33" s="3"/>
      <c r="G33" s="3"/>
    </row>
    <row r="34" spans="1:7" x14ac:dyDescent="0.3">
      <c r="A34" s="167"/>
      <c r="B34" s="3">
        <v>40</v>
      </c>
      <c r="C34" s="3">
        <v>48009</v>
      </c>
      <c r="D34" s="3" t="s">
        <v>508</v>
      </c>
      <c r="E34" s="5">
        <v>545</v>
      </c>
      <c r="F34" s="3"/>
      <c r="G34" s="5">
        <v>27250</v>
      </c>
    </row>
    <row r="35" spans="1:7" x14ac:dyDescent="0.3">
      <c r="A35" s="167"/>
      <c r="B35" s="28">
        <v>50</v>
      </c>
      <c r="C35" s="3">
        <v>48010</v>
      </c>
      <c r="D35" s="80" t="s">
        <v>509</v>
      </c>
      <c r="E35" s="23">
        <v>150</v>
      </c>
      <c r="F35" s="3"/>
      <c r="G35" s="23">
        <v>7500</v>
      </c>
    </row>
    <row r="36" spans="1:7" x14ac:dyDescent="0.3">
      <c r="A36" s="168"/>
      <c r="B36" s="46">
        <v>900</v>
      </c>
      <c r="C36" s="3"/>
      <c r="D36" s="3" t="s">
        <v>510</v>
      </c>
      <c r="E36" s="3"/>
      <c r="F36" s="3"/>
      <c r="G36" s="169">
        <v>359425</v>
      </c>
    </row>
    <row r="37" spans="1:7" x14ac:dyDescent="0.3">
      <c r="A37" s="2"/>
      <c r="B37" s="3"/>
      <c r="C37" s="3"/>
      <c r="D37" s="3"/>
      <c r="E37" s="3"/>
      <c r="F37" s="3"/>
      <c r="G37" s="3"/>
    </row>
    <row r="38" spans="1:7" x14ac:dyDescent="0.3">
      <c r="A38" s="2"/>
      <c r="B38" s="3"/>
      <c r="C38" s="3"/>
      <c r="D38" s="3"/>
      <c r="E38" s="3"/>
      <c r="F38" s="3"/>
      <c r="G38" s="3"/>
    </row>
    <row r="39" spans="1:7" x14ac:dyDescent="0.3">
      <c r="A39" s="2"/>
      <c r="B39" s="3"/>
      <c r="C39" s="3"/>
      <c r="D39" s="3" t="s">
        <v>511</v>
      </c>
      <c r="E39" s="3"/>
      <c r="F39" s="3"/>
      <c r="G39" s="3"/>
    </row>
    <row r="40" spans="1:7" x14ac:dyDescent="0.3">
      <c r="A40" s="2"/>
      <c r="B40" s="3"/>
      <c r="C40" s="3">
        <v>48001</v>
      </c>
      <c r="D40" s="3" t="s">
        <v>501</v>
      </c>
      <c r="E40" s="3"/>
      <c r="F40" s="3"/>
      <c r="G40" s="3">
        <v>178176.65</v>
      </c>
    </row>
    <row r="41" spans="1:7" x14ac:dyDescent="0.3">
      <c r="A41" s="2"/>
      <c r="B41" s="3"/>
      <c r="C41" s="3">
        <v>48002</v>
      </c>
      <c r="D41" s="3" t="s">
        <v>502</v>
      </c>
      <c r="E41" s="3"/>
      <c r="F41" s="3"/>
      <c r="G41" s="3">
        <v>20730</v>
      </c>
    </row>
    <row r="42" spans="1:7" x14ac:dyDescent="0.3">
      <c r="A42" s="2"/>
      <c r="B42" s="3"/>
      <c r="C42" s="3">
        <v>48003</v>
      </c>
      <c r="D42" s="3" t="s">
        <v>503</v>
      </c>
      <c r="E42" s="3"/>
      <c r="F42" s="3"/>
      <c r="G42" s="3">
        <v>131410</v>
      </c>
    </row>
    <row r="43" spans="1:7" x14ac:dyDescent="0.3">
      <c r="A43" s="2"/>
      <c r="B43" s="3"/>
      <c r="C43" s="3">
        <v>48004</v>
      </c>
      <c r="D43" s="3" t="s">
        <v>504</v>
      </c>
      <c r="E43" s="3"/>
      <c r="F43" s="3"/>
      <c r="G43" s="3">
        <v>31150</v>
      </c>
    </row>
    <row r="44" spans="1:7" x14ac:dyDescent="0.3">
      <c r="A44" s="2"/>
      <c r="B44" s="3"/>
      <c r="C44" s="3">
        <v>48005</v>
      </c>
      <c r="D44" s="3" t="s">
        <v>505</v>
      </c>
      <c r="E44" s="3"/>
      <c r="F44" s="3"/>
      <c r="G44" s="3">
        <v>21795</v>
      </c>
    </row>
    <row r="45" spans="1:7" x14ac:dyDescent="0.3">
      <c r="A45" s="2"/>
      <c r="B45" s="3"/>
      <c r="C45" s="3">
        <v>48006</v>
      </c>
      <c r="D45" s="3" t="s">
        <v>506</v>
      </c>
      <c r="E45" s="3"/>
      <c r="F45" s="3"/>
      <c r="G45" s="3">
        <v>10660</v>
      </c>
    </row>
    <row r="46" spans="1:7" x14ac:dyDescent="0.3">
      <c r="A46" s="2"/>
      <c r="B46" s="3"/>
      <c r="C46" s="3"/>
      <c r="D46" s="3"/>
      <c r="E46" s="3"/>
      <c r="F46" s="3"/>
      <c r="G46" s="6"/>
    </row>
    <row r="47" spans="1:7" x14ac:dyDescent="0.3">
      <c r="A47" s="2"/>
      <c r="B47" s="3"/>
      <c r="C47" s="3"/>
      <c r="D47" s="3"/>
      <c r="E47" s="3"/>
      <c r="F47" s="3"/>
      <c r="G47" s="3"/>
    </row>
    <row r="48" spans="1:7" x14ac:dyDescent="0.3">
      <c r="A48" s="2"/>
      <c r="B48" s="3"/>
      <c r="C48" s="3">
        <v>48009</v>
      </c>
      <c r="D48" s="3" t="s">
        <v>508</v>
      </c>
      <c r="E48" s="3"/>
      <c r="F48" s="3"/>
      <c r="G48" s="3"/>
    </row>
    <row r="49" spans="1:7" x14ac:dyDescent="0.3">
      <c r="A49" s="2"/>
      <c r="B49" s="3"/>
      <c r="C49" s="3">
        <v>48010</v>
      </c>
      <c r="D49" s="80" t="s">
        <v>509</v>
      </c>
      <c r="E49" s="3"/>
      <c r="F49" s="3"/>
      <c r="G49" s="28">
        <v>19950</v>
      </c>
    </row>
    <row r="50" spans="1:7" x14ac:dyDescent="0.3">
      <c r="A50" s="2"/>
      <c r="B50" s="3"/>
      <c r="C50" s="3"/>
      <c r="D50" s="38" t="s">
        <v>512</v>
      </c>
      <c r="E50" s="3"/>
      <c r="F50" s="3"/>
      <c r="G50" s="312">
        <f>SUM(G40:G49)</f>
        <v>413871.65</v>
      </c>
    </row>
    <row r="53" spans="1:7" x14ac:dyDescent="0.3">
      <c r="C53" s="3">
        <v>48007</v>
      </c>
      <c r="D53" s="3" t="s">
        <v>491</v>
      </c>
      <c r="G53" s="310">
        <v>13282</v>
      </c>
    </row>
  </sheetData>
  <printOptions gridLines="1"/>
  <pageMargins left="0.7" right="0.7" top="0.75" bottom="0.75" header="0.3" footer="0.3"/>
  <pageSetup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6" sqref="A6"/>
    </sheetView>
  </sheetViews>
  <sheetFormatPr defaultColWidth="8.6640625" defaultRowHeight="14.4" x14ac:dyDescent="0.3"/>
  <cols>
    <col min="1" max="1" width="27.6640625" style="278" customWidth="1"/>
    <col min="2" max="2" width="8.6640625" style="278"/>
    <col min="3" max="3" width="13.33203125" style="298" bestFit="1" customWidth="1"/>
    <col min="4" max="16384" width="8.6640625" style="278"/>
  </cols>
  <sheetData>
    <row r="1" spans="1:3" x14ac:dyDescent="0.3">
      <c r="A1" s="307" t="s">
        <v>750</v>
      </c>
      <c r="B1" s="305"/>
      <c r="C1" s="306"/>
    </row>
    <row r="2" spans="1:3" x14ac:dyDescent="0.3">
      <c r="A2" s="305"/>
      <c r="B2" s="305"/>
      <c r="C2" s="306"/>
    </row>
    <row r="3" spans="1:3" x14ac:dyDescent="0.3">
      <c r="A3" s="305"/>
      <c r="B3" s="305"/>
      <c r="C3" s="306"/>
    </row>
    <row r="4" spans="1:3" ht="13.2" x14ac:dyDescent="0.25">
      <c r="A4" s="320" t="s">
        <v>749</v>
      </c>
      <c r="B4" s="320" t="s">
        <v>729</v>
      </c>
      <c r="C4" s="321" t="s">
        <v>43</v>
      </c>
    </row>
    <row r="5" spans="1:3" x14ac:dyDescent="0.3">
      <c r="A5" s="305" t="s">
        <v>749</v>
      </c>
      <c r="B5" s="305">
        <v>365</v>
      </c>
      <c r="C5" s="306">
        <v>13282</v>
      </c>
    </row>
    <row r="6" spans="1:3" x14ac:dyDescent="0.3">
      <c r="A6" s="305"/>
      <c r="B6" s="305"/>
      <c r="C6" s="306"/>
    </row>
    <row r="7" spans="1:3" ht="13.2" x14ac:dyDescent="0.25">
      <c r="A7" s="320" t="s">
        <v>748</v>
      </c>
      <c r="B7" s="320" t="s">
        <v>729</v>
      </c>
      <c r="C7" s="321" t="s">
        <v>43</v>
      </c>
    </row>
    <row r="8" spans="1:3" x14ac:dyDescent="0.3">
      <c r="A8" s="305" t="s">
        <v>723</v>
      </c>
      <c r="B8" s="305">
        <v>97</v>
      </c>
      <c r="C8" s="306">
        <v>19950</v>
      </c>
    </row>
    <row r="9" spans="1:3" x14ac:dyDescent="0.3">
      <c r="A9" s="305" t="s">
        <v>747</v>
      </c>
      <c r="B9" s="305">
        <v>63</v>
      </c>
      <c r="C9" s="306">
        <v>20730</v>
      </c>
    </row>
    <row r="10" spans="1:3" x14ac:dyDescent="0.3">
      <c r="A10" s="305" t="s">
        <v>746</v>
      </c>
      <c r="B10" s="305">
        <v>19</v>
      </c>
      <c r="C10" s="306">
        <v>10660</v>
      </c>
    </row>
    <row r="11" spans="1:3" x14ac:dyDescent="0.3">
      <c r="A11" s="305" t="s">
        <v>745</v>
      </c>
      <c r="B11" s="305">
        <v>434</v>
      </c>
      <c r="C11" s="306">
        <v>178176.65</v>
      </c>
    </row>
    <row r="12" spans="1:3" x14ac:dyDescent="0.3">
      <c r="A12" s="305" t="s">
        <v>744</v>
      </c>
      <c r="B12" s="305">
        <v>351</v>
      </c>
      <c r="C12" s="306">
        <v>131410</v>
      </c>
    </row>
    <row r="13" spans="1:3" x14ac:dyDescent="0.3">
      <c r="A13" s="305" t="s">
        <v>743</v>
      </c>
      <c r="B13" s="305">
        <v>89</v>
      </c>
      <c r="C13" s="306">
        <v>31150</v>
      </c>
    </row>
    <row r="14" spans="1:3" x14ac:dyDescent="0.3">
      <c r="A14" s="305" t="s">
        <v>742</v>
      </c>
      <c r="B14" s="322">
        <v>92</v>
      </c>
      <c r="C14" s="306">
        <v>21795</v>
      </c>
    </row>
    <row r="15" spans="1:3" ht="13.2" x14ac:dyDescent="0.25">
      <c r="A15" s="307" t="s">
        <v>741</v>
      </c>
      <c r="B15" s="307">
        <f>SUM(B8:B14)</f>
        <v>1145</v>
      </c>
      <c r="C15" s="308">
        <f>SUM(C8:C14)</f>
        <v>413871.65</v>
      </c>
    </row>
    <row r="16" spans="1:3" ht="15" x14ac:dyDescent="0.4">
      <c r="A16" s="300"/>
      <c r="B16" s="301"/>
      <c r="C16" s="302"/>
    </row>
    <row r="17" spans="1:3" ht="13.2" x14ac:dyDescent="0.25">
      <c r="A17" s="303"/>
      <c r="B17" s="303"/>
      <c r="C17" s="304"/>
    </row>
    <row r="18" spans="1:3" x14ac:dyDescent="0.3">
      <c r="A18" s="305"/>
      <c r="B18" s="305"/>
      <c r="C18" s="306"/>
    </row>
    <row r="21" spans="1:3" x14ac:dyDescent="0.3">
      <c r="A21" s="299"/>
    </row>
    <row r="23" spans="1:3" x14ac:dyDescent="0.3">
      <c r="A23" s="299"/>
      <c r="B23" s="299"/>
    </row>
    <row r="24" spans="1:3" x14ac:dyDescent="0.3">
      <c r="A24" s="299"/>
      <c r="B24" s="299"/>
    </row>
    <row r="25" spans="1:3" x14ac:dyDescent="0.3">
      <c r="A25" s="299"/>
      <c r="B25" s="299"/>
    </row>
    <row r="26" spans="1:3" x14ac:dyDescent="0.3">
      <c r="A26" s="299"/>
    </row>
  </sheetData>
  <printOptions gridLines="1"/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34" workbookViewId="0">
      <selection activeCell="A5" sqref="A5"/>
    </sheetView>
  </sheetViews>
  <sheetFormatPr defaultColWidth="8.6640625" defaultRowHeight="14.4" x14ac:dyDescent="0.3"/>
  <cols>
    <col min="1" max="1" width="25.88671875" style="279" bestFit="1" customWidth="1"/>
    <col min="2" max="2" width="7" style="280" bestFit="1" customWidth="1"/>
    <col min="3" max="3" width="18.88671875" style="279" bestFit="1" customWidth="1"/>
    <col min="4" max="4" width="16.5546875" style="279" customWidth="1"/>
    <col min="5" max="5" width="1.44140625" style="278" customWidth="1"/>
    <col min="6" max="6" width="22.33203125" style="278" bestFit="1" customWidth="1"/>
    <col min="7" max="7" width="5.109375" style="278" bestFit="1" customWidth="1"/>
    <col min="8" max="8" width="9.5546875" style="278" bestFit="1" customWidth="1"/>
    <col min="9" max="9" width="10.33203125" style="278" bestFit="1" customWidth="1"/>
    <col min="10" max="16384" width="8.6640625" style="278"/>
  </cols>
  <sheetData>
    <row r="1" spans="1:9" s="297" customFormat="1" x14ac:dyDescent="0.3">
      <c r="A1" s="286" t="s">
        <v>732</v>
      </c>
      <c r="B1" s="316"/>
      <c r="C1" s="317"/>
      <c r="D1" s="318"/>
      <c r="F1" s="297" t="s">
        <v>751</v>
      </c>
    </row>
    <row r="2" spans="1:9" x14ac:dyDescent="0.3">
      <c r="B2" s="280" t="s">
        <v>731</v>
      </c>
    </row>
    <row r="3" spans="1:9" ht="13.2" x14ac:dyDescent="0.25">
      <c r="A3" s="285" t="s">
        <v>730</v>
      </c>
      <c r="B3" s="289" t="s">
        <v>729</v>
      </c>
      <c r="C3" s="285" t="s">
        <v>155</v>
      </c>
      <c r="D3" s="285" t="s">
        <v>728</v>
      </c>
    </row>
    <row r="4" spans="1:9" x14ac:dyDescent="0.3">
      <c r="A4" s="279" t="s">
        <v>727</v>
      </c>
      <c r="F4" s="279" t="s">
        <v>716</v>
      </c>
      <c r="G4" s="280"/>
      <c r="H4" s="279"/>
      <c r="I4" s="279"/>
    </row>
    <row r="5" spans="1:9" ht="15.6" x14ac:dyDescent="0.4">
      <c r="A5" s="279">
        <v>300</v>
      </c>
      <c r="B5" s="280">
        <v>13</v>
      </c>
      <c r="C5" s="284">
        <v>3900</v>
      </c>
      <c r="D5" s="279">
        <f>SUM(C5)</f>
        <v>3900</v>
      </c>
      <c r="F5" s="279">
        <v>14</v>
      </c>
      <c r="G5" s="280">
        <v>4</v>
      </c>
      <c r="H5" s="279">
        <v>56</v>
      </c>
      <c r="I5" s="279"/>
    </row>
    <row r="6" spans="1:9" ht="15.6" x14ac:dyDescent="0.4">
      <c r="A6" s="279" t="s">
        <v>726</v>
      </c>
      <c r="F6" s="279">
        <v>28</v>
      </c>
      <c r="G6" s="280">
        <v>2</v>
      </c>
      <c r="H6" s="284">
        <v>28</v>
      </c>
      <c r="I6" s="279">
        <f>SUM(H5:H6)</f>
        <v>84</v>
      </c>
    </row>
    <row r="7" spans="1:9" x14ac:dyDescent="0.3">
      <c r="A7" s="279">
        <v>150</v>
      </c>
      <c r="B7" s="280">
        <v>2</v>
      </c>
      <c r="C7" s="279">
        <v>300</v>
      </c>
      <c r="F7" s="279" t="s">
        <v>715</v>
      </c>
      <c r="G7" s="280"/>
      <c r="H7" s="279"/>
      <c r="I7" s="279"/>
    </row>
    <row r="8" spans="1:9" ht="15.6" x14ac:dyDescent="0.4">
      <c r="A8" s="279">
        <v>300</v>
      </c>
      <c r="B8" s="280">
        <v>13</v>
      </c>
      <c r="C8" s="284">
        <v>3900</v>
      </c>
      <c r="D8" s="279">
        <f>SUM(C7:C8)</f>
        <v>4200</v>
      </c>
      <c r="F8" s="279">
        <v>33</v>
      </c>
      <c r="G8" s="280">
        <v>12</v>
      </c>
      <c r="H8" s="284">
        <v>396</v>
      </c>
      <c r="I8" s="279">
        <f>SUM(H8)</f>
        <v>396</v>
      </c>
    </row>
    <row r="9" spans="1:9" x14ac:dyDescent="0.3">
      <c r="A9" s="279" t="s">
        <v>725</v>
      </c>
      <c r="F9" s="279" t="s">
        <v>714</v>
      </c>
      <c r="G9" s="280"/>
      <c r="H9" s="279"/>
      <c r="I9" s="279"/>
    </row>
    <row r="10" spans="1:9" x14ac:dyDescent="0.3">
      <c r="A10" s="279">
        <v>-435</v>
      </c>
      <c r="B10" s="280">
        <v>3</v>
      </c>
      <c r="C10" s="279">
        <v>-1305</v>
      </c>
      <c r="F10" s="279">
        <v>44</v>
      </c>
      <c r="G10" s="280">
        <v>1</v>
      </c>
      <c r="H10" s="279">
        <v>44</v>
      </c>
      <c r="I10" s="279"/>
    </row>
    <row r="11" spans="1:9" x14ac:dyDescent="0.3">
      <c r="A11" s="279">
        <v>-375</v>
      </c>
      <c r="B11" s="280">
        <v>1</v>
      </c>
      <c r="C11" s="279">
        <v>-375</v>
      </c>
      <c r="F11" s="279">
        <v>47</v>
      </c>
      <c r="G11" s="280">
        <v>1</v>
      </c>
      <c r="H11" s="279">
        <v>47</v>
      </c>
      <c r="I11" s="279"/>
    </row>
    <row r="12" spans="1:9" ht="15.6" x14ac:dyDescent="0.4">
      <c r="A12" s="279">
        <v>-60</v>
      </c>
      <c r="B12" s="280">
        <v>1</v>
      </c>
      <c r="C12" s="279">
        <v>-60</v>
      </c>
      <c r="F12" s="279">
        <v>50</v>
      </c>
      <c r="G12" s="280">
        <v>1</v>
      </c>
      <c r="H12" s="284">
        <v>50</v>
      </c>
      <c r="I12" s="279">
        <f>SUM(H10:H12)</f>
        <v>141</v>
      </c>
    </row>
    <row r="13" spans="1:9" x14ac:dyDescent="0.3">
      <c r="A13" s="279">
        <v>135</v>
      </c>
      <c r="B13" s="280">
        <v>1</v>
      </c>
      <c r="C13" s="279">
        <v>135</v>
      </c>
      <c r="F13" s="285" t="s">
        <v>713</v>
      </c>
      <c r="G13" s="280"/>
      <c r="H13" s="279"/>
      <c r="I13" s="279"/>
    </row>
    <row r="14" spans="1:9" ht="15.6" x14ac:dyDescent="0.4">
      <c r="A14" s="279">
        <v>206.65</v>
      </c>
      <c r="B14" s="280">
        <v>1</v>
      </c>
      <c r="C14" s="279">
        <v>206.65</v>
      </c>
      <c r="F14" s="279">
        <v>35</v>
      </c>
      <c r="G14" s="280">
        <v>3</v>
      </c>
      <c r="H14" s="284">
        <v>105</v>
      </c>
      <c r="I14" s="279">
        <f>SUM(H14)</f>
        <v>105</v>
      </c>
    </row>
    <row r="15" spans="1:9" x14ac:dyDescent="0.3">
      <c r="A15" s="279">
        <v>285</v>
      </c>
      <c r="B15" s="280">
        <v>1</v>
      </c>
      <c r="C15" s="279">
        <v>285</v>
      </c>
      <c r="F15" s="279" t="s">
        <v>712</v>
      </c>
      <c r="G15" s="280"/>
      <c r="H15" s="279"/>
      <c r="I15" s="279"/>
    </row>
    <row r="16" spans="1:9" ht="15.6" x14ac:dyDescent="0.4">
      <c r="A16" s="279">
        <v>345</v>
      </c>
      <c r="B16" s="280">
        <v>1</v>
      </c>
      <c r="C16" s="279">
        <v>345</v>
      </c>
      <c r="F16" s="279">
        <v>25</v>
      </c>
      <c r="G16" s="280">
        <v>14</v>
      </c>
      <c r="H16" s="284">
        <v>350</v>
      </c>
      <c r="I16" s="279">
        <f>SUM(H16)</f>
        <v>350</v>
      </c>
    </row>
    <row r="17" spans="1:9" x14ac:dyDescent="0.3">
      <c r="A17" s="279">
        <v>375</v>
      </c>
      <c r="B17" s="280">
        <v>198</v>
      </c>
      <c r="C17" s="279">
        <v>74250</v>
      </c>
      <c r="F17" s="279" t="s">
        <v>711</v>
      </c>
      <c r="G17" s="280"/>
      <c r="H17" s="279"/>
      <c r="I17" s="279"/>
    </row>
    <row r="18" spans="1:9" x14ac:dyDescent="0.3">
      <c r="A18" s="279">
        <v>435</v>
      </c>
      <c r="B18" s="280">
        <v>142</v>
      </c>
      <c r="C18" s="279">
        <v>61770</v>
      </c>
      <c r="F18" s="279">
        <v>-28</v>
      </c>
      <c r="G18" s="280">
        <v>1</v>
      </c>
      <c r="H18" s="279">
        <v>-28</v>
      </c>
      <c r="I18" s="279"/>
    </row>
    <row r="19" spans="1:9" ht="15.6" x14ac:dyDescent="0.4">
      <c r="A19" s="279">
        <v>495</v>
      </c>
      <c r="B19" s="280">
        <v>68</v>
      </c>
      <c r="C19" s="279">
        <v>33660</v>
      </c>
      <c r="F19" s="279">
        <v>28</v>
      </c>
      <c r="G19" s="280">
        <v>13</v>
      </c>
      <c r="H19" s="284">
        <v>364</v>
      </c>
      <c r="I19" s="279">
        <f>SUM(H18:H19)</f>
        <v>336</v>
      </c>
    </row>
    <row r="20" spans="1:9" ht="15.6" x14ac:dyDescent="0.4">
      <c r="A20" s="279">
        <v>545</v>
      </c>
      <c r="B20" s="280">
        <v>17</v>
      </c>
      <c r="C20" s="284">
        <v>9265</v>
      </c>
      <c r="D20" s="279">
        <f>SUM(C10:C20)</f>
        <v>178176.65</v>
      </c>
      <c r="F20" s="279" t="s">
        <v>710</v>
      </c>
      <c r="G20" s="280"/>
      <c r="H20" s="279"/>
      <c r="I20" s="279"/>
    </row>
    <row r="21" spans="1:9" x14ac:dyDescent="0.3">
      <c r="A21" s="279" t="s">
        <v>724</v>
      </c>
      <c r="F21" s="279">
        <v>-40</v>
      </c>
      <c r="G21" s="280">
        <v>1</v>
      </c>
      <c r="H21" s="279">
        <v>-40</v>
      </c>
      <c r="I21" s="279"/>
    </row>
    <row r="22" spans="1:9" x14ac:dyDescent="0.3">
      <c r="A22" s="279">
        <v>-395</v>
      </c>
      <c r="B22" s="280">
        <v>1</v>
      </c>
      <c r="C22" s="279">
        <v>-395</v>
      </c>
      <c r="F22" s="279">
        <v>35</v>
      </c>
      <c r="G22" s="280">
        <v>89</v>
      </c>
      <c r="H22" s="279">
        <v>3115</v>
      </c>
      <c r="I22" s="279"/>
    </row>
    <row r="23" spans="1:9" x14ac:dyDescent="0.3">
      <c r="A23" s="279">
        <v>-45</v>
      </c>
      <c r="B23" s="280">
        <v>1</v>
      </c>
      <c r="C23" s="279">
        <v>-45</v>
      </c>
      <c r="F23" s="279">
        <v>37</v>
      </c>
      <c r="G23" s="280">
        <v>54</v>
      </c>
      <c r="H23" s="279">
        <v>1998</v>
      </c>
      <c r="I23" s="279"/>
    </row>
    <row r="24" spans="1:9" x14ac:dyDescent="0.3">
      <c r="A24" s="279">
        <v>350</v>
      </c>
      <c r="B24" s="280">
        <v>198</v>
      </c>
      <c r="C24" s="279">
        <v>69300</v>
      </c>
      <c r="F24" s="279">
        <v>38</v>
      </c>
      <c r="G24" s="280">
        <v>52</v>
      </c>
      <c r="H24" s="279">
        <v>1976</v>
      </c>
      <c r="I24" s="279"/>
    </row>
    <row r="25" spans="1:9" x14ac:dyDescent="0.3">
      <c r="A25" s="279">
        <v>395</v>
      </c>
      <c r="B25" s="280">
        <v>112</v>
      </c>
      <c r="C25" s="279">
        <v>44240</v>
      </c>
      <c r="F25" s="279">
        <v>40</v>
      </c>
      <c r="G25" s="280">
        <v>35</v>
      </c>
      <c r="H25" s="279">
        <v>1400</v>
      </c>
      <c r="I25" s="279"/>
    </row>
    <row r="26" spans="1:9" x14ac:dyDescent="0.3">
      <c r="A26" s="279">
        <v>450</v>
      </c>
      <c r="B26" s="280">
        <v>31</v>
      </c>
      <c r="C26" s="279">
        <v>13950</v>
      </c>
      <c r="F26" s="279">
        <v>41</v>
      </c>
      <c r="G26" s="280">
        <v>10</v>
      </c>
      <c r="H26" s="279">
        <v>410</v>
      </c>
      <c r="I26" s="279"/>
    </row>
    <row r="27" spans="1:9" ht="15.6" x14ac:dyDescent="0.4">
      <c r="A27" s="279">
        <v>545</v>
      </c>
      <c r="B27" s="280">
        <v>8</v>
      </c>
      <c r="C27" s="284">
        <v>4360</v>
      </c>
      <c r="D27" s="279">
        <f>SUM(C22:C27)</f>
        <v>131410</v>
      </c>
      <c r="F27" s="279">
        <v>44</v>
      </c>
      <c r="G27" s="280">
        <v>8</v>
      </c>
      <c r="H27" s="279">
        <v>352</v>
      </c>
      <c r="I27" s="279"/>
    </row>
    <row r="28" spans="1:9" x14ac:dyDescent="0.3">
      <c r="A28" s="279" t="s">
        <v>723</v>
      </c>
      <c r="F28" s="279">
        <v>47</v>
      </c>
      <c r="G28" s="280">
        <v>3</v>
      </c>
      <c r="H28" s="279">
        <v>141</v>
      </c>
      <c r="I28" s="279"/>
    </row>
    <row r="29" spans="1:9" ht="15.6" x14ac:dyDescent="0.4">
      <c r="A29" s="279">
        <v>150</v>
      </c>
      <c r="B29" s="280">
        <v>26</v>
      </c>
      <c r="C29" s="284">
        <v>3900</v>
      </c>
      <c r="D29" s="279">
        <f>SUM(C29)</f>
        <v>3900</v>
      </c>
      <c r="F29" s="279">
        <v>70</v>
      </c>
      <c r="G29" s="280">
        <v>28</v>
      </c>
      <c r="H29" s="279">
        <v>980</v>
      </c>
      <c r="I29" s="279"/>
    </row>
    <row r="30" spans="1:9" x14ac:dyDescent="0.3">
      <c r="A30" s="279" t="s">
        <v>722</v>
      </c>
      <c r="F30" s="279">
        <v>74</v>
      </c>
      <c r="G30" s="280">
        <v>16</v>
      </c>
      <c r="H30" s="279">
        <v>592</v>
      </c>
      <c r="I30" s="279"/>
    </row>
    <row r="31" spans="1:9" x14ac:dyDescent="0.3">
      <c r="A31" s="279">
        <v>320</v>
      </c>
      <c r="B31" s="280">
        <v>46</v>
      </c>
      <c r="C31" s="279">
        <v>14720</v>
      </c>
      <c r="F31" s="279">
        <v>76</v>
      </c>
      <c r="G31" s="280">
        <v>14</v>
      </c>
      <c r="H31" s="279">
        <v>532</v>
      </c>
      <c r="I31" s="279"/>
    </row>
    <row r="32" spans="1:9" x14ac:dyDescent="0.3">
      <c r="A32" s="279">
        <v>350</v>
      </c>
      <c r="B32" s="280">
        <v>14</v>
      </c>
      <c r="C32" s="279">
        <v>4900</v>
      </c>
      <c r="F32" s="279">
        <v>80</v>
      </c>
      <c r="G32" s="280">
        <v>2</v>
      </c>
      <c r="H32" s="279">
        <v>80</v>
      </c>
      <c r="I32" s="279"/>
    </row>
    <row r="33" spans="1:9" ht="15.6" x14ac:dyDescent="0.4">
      <c r="A33" s="279">
        <v>370</v>
      </c>
      <c r="B33" s="280">
        <v>3</v>
      </c>
      <c r="C33" s="284">
        <v>1110</v>
      </c>
      <c r="D33" s="279">
        <f>SUM(C31:C33)</f>
        <v>20730</v>
      </c>
      <c r="F33" s="279">
        <v>82</v>
      </c>
      <c r="G33" s="280">
        <v>6</v>
      </c>
      <c r="H33" s="279">
        <v>246</v>
      </c>
      <c r="I33" s="279"/>
    </row>
    <row r="34" spans="1:9" ht="15.6" x14ac:dyDescent="0.4">
      <c r="A34" s="279" t="s">
        <v>721</v>
      </c>
      <c r="F34" s="279">
        <v>88</v>
      </c>
      <c r="G34" s="280">
        <v>2</v>
      </c>
      <c r="H34" s="284">
        <v>88</v>
      </c>
      <c r="I34" s="284">
        <f>SUM(H21:H34)</f>
        <v>11870</v>
      </c>
    </row>
    <row r="35" spans="1:9" ht="17.399999999999999" x14ac:dyDescent="0.55000000000000004">
      <c r="A35" s="279">
        <v>500</v>
      </c>
      <c r="B35" s="280">
        <v>3</v>
      </c>
      <c r="C35" s="279">
        <v>1500</v>
      </c>
      <c r="F35" s="283" t="s">
        <v>709</v>
      </c>
      <c r="G35" s="282">
        <f>SUM(G5:G34)</f>
        <v>372</v>
      </c>
      <c r="H35" s="282">
        <f>SUM(H5:H34)</f>
        <v>13282</v>
      </c>
      <c r="I35" s="281">
        <f>SUM(I5:I34)</f>
        <v>13282</v>
      </c>
    </row>
    <row r="36" spans="1:9" x14ac:dyDescent="0.3">
      <c r="A36" s="279">
        <v>550</v>
      </c>
      <c r="B36" s="280">
        <v>8</v>
      </c>
      <c r="C36" s="279">
        <v>4400</v>
      </c>
    </row>
    <row r="37" spans="1:9" ht="15.6" x14ac:dyDescent="0.4">
      <c r="A37" s="279">
        <v>595</v>
      </c>
      <c r="B37" s="280">
        <v>8</v>
      </c>
      <c r="C37" s="284">
        <v>4760</v>
      </c>
      <c r="D37" s="279">
        <f>SUM(C35:C37)</f>
        <v>10660</v>
      </c>
    </row>
    <row r="38" spans="1:9" x14ac:dyDescent="0.3">
      <c r="A38" s="279" t="s">
        <v>504</v>
      </c>
    </row>
    <row r="39" spans="1:9" ht="15.6" x14ac:dyDescent="0.4">
      <c r="A39" s="279">
        <v>350</v>
      </c>
      <c r="B39" s="280">
        <v>89</v>
      </c>
      <c r="C39" s="284">
        <v>31150</v>
      </c>
      <c r="D39" s="279">
        <f>SUM(C39)</f>
        <v>31150</v>
      </c>
    </row>
    <row r="40" spans="1:9" x14ac:dyDescent="0.3">
      <c r="A40" s="279" t="s">
        <v>720</v>
      </c>
    </row>
    <row r="41" spans="1:9" x14ac:dyDescent="0.3">
      <c r="A41" s="279">
        <v>-300</v>
      </c>
      <c r="B41" s="280">
        <v>1</v>
      </c>
      <c r="C41" s="279">
        <v>-300</v>
      </c>
    </row>
    <row r="42" spans="1:9" ht="15.6" x14ac:dyDescent="0.4">
      <c r="A42" s="279">
        <v>300</v>
      </c>
      <c r="B42" s="280">
        <v>15</v>
      </c>
      <c r="C42" s="284">
        <v>4500</v>
      </c>
      <c r="D42" s="279">
        <f>SUM(C41:C42)</f>
        <v>4200</v>
      </c>
    </row>
    <row r="43" spans="1:9" x14ac:dyDescent="0.3">
      <c r="A43" s="279" t="s">
        <v>719</v>
      </c>
    </row>
    <row r="44" spans="1:9" x14ac:dyDescent="0.3">
      <c r="A44" s="279">
        <v>-150</v>
      </c>
      <c r="B44" s="280">
        <v>1</v>
      </c>
      <c r="C44" s="279">
        <v>-150</v>
      </c>
    </row>
    <row r="45" spans="1:9" ht="15.6" x14ac:dyDescent="0.4">
      <c r="A45" s="279">
        <v>150</v>
      </c>
      <c r="B45" s="280">
        <v>26</v>
      </c>
      <c r="C45" s="284">
        <v>3900</v>
      </c>
      <c r="D45" s="279">
        <f>SUM(C44:C45)</f>
        <v>3750</v>
      </c>
    </row>
    <row r="46" spans="1:9" x14ac:dyDescent="0.3">
      <c r="A46" s="279" t="s">
        <v>718</v>
      </c>
    </row>
    <row r="47" spans="1:9" x14ac:dyDescent="0.3">
      <c r="A47" s="279">
        <v>-250</v>
      </c>
      <c r="B47" s="280">
        <v>3</v>
      </c>
      <c r="C47" s="279">
        <v>-750</v>
      </c>
    </row>
    <row r="48" spans="1:9" x14ac:dyDescent="0.3">
      <c r="A48" s="279">
        <v>250</v>
      </c>
      <c r="B48" s="280">
        <v>88</v>
      </c>
      <c r="C48" s="279">
        <v>22000</v>
      </c>
    </row>
    <row r="49" spans="1:4" ht="15.6" x14ac:dyDescent="0.4">
      <c r="A49" s="279">
        <v>545</v>
      </c>
      <c r="B49" s="288">
        <v>1</v>
      </c>
      <c r="C49" s="284">
        <v>545</v>
      </c>
      <c r="D49" s="284">
        <f>SUM(C47:C49)</f>
        <v>21795</v>
      </c>
    </row>
    <row r="50" spans="1:4" ht="13.2" x14ac:dyDescent="0.25">
      <c r="A50" s="283" t="s">
        <v>717</v>
      </c>
      <c r="B50" s="287">
        <f>SUM(B5:B49)</f>
        <v>1145</v>
      </c>
      <c r="C50" s="286">
        <f>SUM(C5:C49)</f>
        <v>413871.65</v>
      </c>
      <c r="D50" s="286">
        <f>SUM(D5:D49)</f>
        <v>413871.65</v>
      </c>
    </row>
  </sheetData>
  <printOptions gridLines="1"/>
  <pageMargins left="0.7" right="0.7" top="0.75" bottom="0.75" header="0.3" footer="0.3"/>
  <pageSetup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"/>
  <sheetViews>
    <sheetView topLeftCell="B1" zoomScale="115" zoomScaleNormal="115" workbookViewId="0">
      <selection activeCell="B1" sqref="B1"/>
    </sheetView>
  </sheetViews>
  <sheetFormatPr defaultColWidth="8.88671875" defaultRowHeight="13.2" x14ac:dyDescent="0.25"/>
  <cols>
    <col min="1" max="1" width="0" style="278" hidden="1" customWidth="1"/>
    <col min="2" max="2" width="20.5546875" style="278" customWidth="1"/>
    <col min="3" max="3" width="1.33203125" style="278" customWidth="1"/>
    <col min="4" max="4" width="7.109375" style="278" bestFit="1" customWidth="1"/>
    <col min="5" max="5" width="11.109375" style="278" bestFit="1" customWidth="1"/>
    <col min="6" max="6" width="7" style="278" bestFit="1" customWidth="1"/>
    <col min="7" max="7" width="11.33203125" style="278" bestFit="1" customWidth="1"/>
    <col min="8" max="8" width="6.88671875" style="278" bestFit="1" customWidth="1"/>
    <col min="9" max="9" width="11.109375" style="278" bestFit="1" customWidth="1"/>
    <col min="10" max="10" width="7" style="278" bestFit="1" customWidth="1"/>
    <col min="11" max="11" width="11.109375" style="278" bestFit="1" customWidth="1"/>
    <col min="12" max="12" width="7" style="278" bestFit="1" customWidth="1"/>
    <col min="13" max="13" width="11.109375" style="278" bestFit="1" customWidth="1"/>
    <col min="14" max="14" width="6.6640625" style="278" bestFit="1" customWidth="1"/>
    <col min="15" max="15" width="11.109375" style="278" bestFit="1" customWidth="1"/>
    <col min="16" max="16" width="7.33203125" style="278" bestFit="1" customWidth="1"/>
    <col min="17" max="17" width="11.109375" style="278" bestFit="1" customWidth="1"/>
    <col min="18" max="18" width="6.88671875" style="278" bestFit="1" customWidth="1"/>
    <col min="19" max="19" width="10.33203125" style="278" bestFit="1" customWidth="1"/>
    <col min="20" max="20" width="6.33203125" style="278" bestFit="1" customWidth="1"/>
    <col min="21" max="21" width="10.109375" style="278" bestFit="1" customWidth="1"/>
    <col min="22" max="22" width="7.6640625" style="278" bestFit="1" customWidth="1"/>
    <col min="23" max="23" width="13.109375" style="278" bestFit="1" customWidth="1"/>
    <col min="24" max="16384" width="8.88671875" style="278"/>
  </cols>
  <sheetData>
    <row r="1" spans="2:23" ht="26.4" x14ac:dyDescent="0.25">
      <c r="B1" s="332" t="s">
        <v>752</v>
      </c>
    </row>
    <row r="2" spans="2:23" s="313" customFormat="1" x14ac:dyDescent="0.25">
      <c r="D2" s="314">
        <v>43040</v>
      </c>
      <c r="E2" s="314">
        <v>43040</v>
      </c>
      <c r="F2" s="314">
        <v>43435</v>
      </c>
      <c r="G2" s="314">
        <v>43435</v>
      </c>
      <c r="H2" s="314">
        <v>43101</v>
      </c>
      <c r="I2" s="314">
        <v>43101</v>
      </c>
      <c r="J2" s="314">
        <v>43132</v>
      </c>
      <c r="K2" s="314">
        <v>43132</v>
      </c>
      <c r="L2" s="314">
        <v>43160</v>
      </c>
      <c r="M2" s="314">
        <v>43160</v>
      </c>
      <c r="N2" s="314">
        <v>43191</v>
      </c>
      <c r="O2" s="314">
        <v>43191</v>
      </c>
      <c r="P2" s="314">
        <v>43221</v>
      </c>
      <c r="Q2" s="314">
        <v>43221</v>
      </c>
      <c r="R2" s="314">
        <v>43252</v>
      </c>
      <c r="S2" s="314">
        <v>43252</v>
      </c>
      <c r="T2" s="314">
        <v>43282</v>
      </c>
      <c r="U2" s="314">
        <v>43282</v>
      </c>
      <c r="V2" s="294" t="s">
        <v>52</v>
      </c>
      <c r="W2" s="286" t="s">
        <v>52</v>
      </c>
    </row>
    <row r="3" spans="2:23" s="313" customFormat="1" ht="14.4" x14ac:dyDescent="0.3">
      <c r="B3" s="315" t="s">
        <v>735</v>
      </c>
      <c r="C3" s="315"/>
      <c r="D3" s="294" t="s">
        <v>729</v>
      </c>
      <c r="E3" s="286" t="s">
        <v>734</v>
      </c>
      <c r="F3" s="294" t="s">
        <v>729</v>
      </c>
      <c r="G3" s="286" t="s">
        <v>734</v>
      </c>
      <c r="H3" s="294" t="s">
        <v>729</v>
      </c>
      <c r="I3" s="286" t="s">
        <v>734</v>
      </c>
      <c r="J3" s="294" t="s">
        <v>729</v>
      </c>
      <c r="K3" s="286" t="s">
        <v>734</v>
      </c>
      <c r="L3" s="294" t="s">
        <v>729</v>
      </c>
      <c r="M3" s="286" t="s">
        <v>734</v>
      </c>
      <c r="N3" s="294" t="s">
        <v>729</v>
      </c>
      <c r="O3" s="286" t="s">
        <v>734</v>
      </c>
      <c r="P3" s="294" t="s">
        <v>729</v>
      </c>
      <c r="Q3" s="286" t="s">
        <v>734</v>
      </c>
      <c r="R3" s="294" t="s">
        <v>729</v>
      </c>
      <c r="S3" s="286" t="s">
        <v>734</v>
      </c>
      <c r="T3" s="294" t="s">
        <v>729</v>
      </c>
      <c r="U3" s="286" t="s">
        <v>734</v>
      </c>
      <c r="V3" s="294" t="s">
        <v>729</v>
      </c>
      <c r="W3" s="286" t="s">
        <v>14</v>
      </c>
    </row>
    <row r="4" spans="2:23" ht="14.4" x14ac:dyDescent="0.3">
      <c r="B4" s="279" t="s">
        <v>740</v>
      </c>
      <c r="C4" s="279"/>
      <c r="D4" s="278">
        <v>27</v>
      </c>
      <c r="E4" s="279">
        <v>10125</v>
      </c>
      <c r="F4" s="278">
        <v>168</v>
      </c>
      <c r="G4" s="279">
        <v>63000</v>
      </c>
      <c r="H4" s="278">
        <v>30</v>
      </c>
      <c r="I4" s="279">
        <v>11505</v>
      </c>
      <c r="J4" s="278">
        <v>29</v>
      </c>
      <c r="K4" s="279">
        <v>12465</v>
      </c>
      <c r="L4" s="278">
        <v>57</v>
      </c>
      <c r="M4" s="279">
        <v>23625</v>
      </c>
      <c r="N4" s="278">
        <v>53</v>
      </c>
      <c r="O4" s="279">
        <v>23325</v>
      </c>
      <c r="P4" s="278">
        <v>50</v>
      </c>
      <c r="Q4" s="279">
        <v>24311.65</v>
      </c>
      <c r="R4" s="278">
        <v>17</v>
      </c>
      <c r="S4" s="279">
        <v>8185</v>
      </c>
      <c r="T4" s="278">
        <v>3</v>
      </c>
      <c r="U4" s="279">
        <v>1635</v>
      </c>
      <c r="V4" s="278">
        <v>434</v>
      </c>
      <c r="W4" s="279">
        <v>178176.65</v>
      </c>
    </row>
    <row r="5" spans="2:23" ht="14.4" x14ac:dyDescent="0.3">
      <c r="B5" s="279" t="s">
        <v>722</v>
      </c>
      <c r="C5" s="279"/>
      <c r="D5" s="278">
        <v>5</v>
      </c>
      <c r="E5" s="279">
        <v>1600</v>
      </c>
      <c r="F5" s="278">
        <v>40</v>
      </c>
      <c r="G5" s="279">
        <v>12800</v>
      </c>
      <c r="H5" s="278">
        <v>9</v>
      </c>
      <c r="I5" s="279">
        <v>3120</v>
      </c>
      <c r="J5" s="278">
        <v>2</v>
      </c>
      <c r="K5" s="279">
        <v>700</v>
      </c>
      <c r="L5" s="278">
        <v>3</v>
      </c>
      <c r="M5" s="279">
        <v>1050</v>
      </c>
      <c r="N5" s="278">
        <v>1</v>
      </c>
      <c r="O5" s="279">
        <v>350</v>
      </c>
      <c r="P5" s="278">
        <v>2</v>
      </c>
      <c r="Q5" s="279">
        <v>740</v>
      </c>
      <c r="R5" s="278">
        <v>1</v>
      </c>
      <c r="S5" s="279">
        <v>370</v>
      </c>
      <c r="T5" s="278">
        <v>0</v>
      </c>
      <c r="U5" s="279">
        <v>0</v>
      </c>
      <c r="V5" s="278">
        <v>63</v>
      </c>
      <c r="W5" s="279">
        <v>20730</v>
      </c>
    </row>
    <row r="6" spans="2:23" ht="14.4" x14ac:dyDescent="0.3">
      <c r="B6" s="279" t="s">
        <v>724</v>
      </c>
      <c r="C6" s="279"/>
      <c r="D6" s="278">
        <v>39</v>
      </c>
      <c r="E6" s="279">
        <v>13650</v>
      </c>
      <c r="F6" s="278">
        <v>156</v>
      </c>
      <c r="G6" s="279">
        <v>54600</v>
      </c>
      <c r="H6" s="278">
        <v>25</v>
      </c>
      <c r="I6" s="279">
        <v>9740</v>
      </c>
      <c r="J6" s="278">
        <v>33</v>
      </c>
      <c r="K6" s="279">
        <v>13035</v>
      </c>
      <c r="L6" s="278">
        <v>39</v>
      </c>
      <c r="M6" s="279">
        <v>14965</v>
      </c>
      <c r="N6" s="278">
        <v>32</v>
      </c>
      <c r="O6" s="279">
        <v>13355</v>
      </c>
      <c r="P6" s="278">
        <v>18</v>
      </c>
      <c r="Q6" s="279">
        <v>8100</v>
      </c>
      <c r="R6" s="278">
        <v>8</v>
      </c>
      <c r="S6" s="279">
        <v>4360</v>
      </c>
      <c r="T6" s="278">
        <v>1</v>
      </c>
      <c r="U6" s="279">
        <v>-395</v>
      </c>
      <c r="V6" s="278">
        <v>351</v>
      </c>
      <c r="W6" s="279">
        <v>131410</v>
      </c>
    </row>
    <row r="7" spans="2:23" ht="14.4" x14ac:dyDescent="0.3">
      <c r="B7" s="279" t="s">
        <v>504</v>
      </c>
      <c r="C7" s="279"/>
      <c r="D7" s="278">
        <v>12</v>
      </c>
      <c r="E7" s="279">
        <v>4200</v>
      </c>
      <c r="F7" s="278">
        <v>39</v>
      </c>
      <c r="G7" s="279">
        <v>13650</v>
      </c>
      <c r="H7" s="278">
        <v>7</v>
      </c>
      <c r="I7" s="279">
        <v>2450</v>
      </c>
      <c r="J7" s="278">
        <v>6</v>
      </c>
      <c r="K7" s="279">
        <v>2100</v>
      </c>
      <c r="L7" s="278">
        <v>8</v>
      </c>
      <c r="M7" s="279">
        <v>2800</v>
      </c>
      <c r="N7" s="278">
        <v>10</v>
      </c>
      <c r="O7" s="279">
        <v>3500</v>
      </c>
      <c r="P7" s="278">
        <v>7</v>
      </c>
      <c r="Q7" s="279">
        <v>2450</v>
      </c>
      <c r="R7" s="278">
        <v>0</v>
      </c>
      <c r="S7" s="279">
        <v>0</v>
      </c>
      <c r="T7" s="278">
        <v>0</v>
      </c>
      <c r="U7" s="279">
        <v>0</v>
      </c>
      <c r="V7" s="278">
        <v>89</v>
      </c>
      <c r="W7" s="279">
        <v>31150</v>
      </c>
    </row>
    <row r="8" spans="2:23" ht="14.4" x14ac:dyDescent="0.3">
      <c r="B8" s="279" t="s">
        <v>505</v>
      </c>
      <c r="C8" s="279"/>
      <c r="D8" s="278">
        <v>5</v>
      </c>
      <c r="E8" s="279">
        <v>1250</v>
      </c>
      <c r="F8" s="278">
        <v>6</v>
      </c>
      <c r="G8" s="279">
        <v>1500</v>
      </c>
      <c r="H8" s="278">
        <v>4</v>
      </c>
      <c r="I8" s="279">
        <v>1000</v>
      </c>
      <c r="J8" s="278">
        <v>9</v>
      </c>
      <c r="K8" s="279">
        <v>2250</v>
      </c>
      <c r="L8" s="278">
        <v>17</v>
      </c>
      <c r="M8" s="279">
        <v>4250</v>
      </c>
      <c r="N8" s="278">
        <v>23</v>
      </c>
      <c r="O8" s="279">
        <v>5750</v>
      </c>
      <c r="P8" s="278">
        <v>25</v>
      </c>
      <c r="Q8" s="279">
        <v>5250</v>
      </c>
      <c r="R8" s="278">
        <v>3</v>
      </c>
      <c r="S8" s="279">
        <v>545</v>
      </c>
      <c r="T8" s="278">
        <v>0</v>
      </c>
      <c r="U8" s="279">
        <v>0</v>
      </c>
      <c r="V8" s="278">
        <v>92</v>
      </c>
      <c r="W8" s="279">
        <v>21795</v>
      </c>
    </row>
    <row r="9" spans="2:23" ht="14.4" x14ac:dyDescent="0.3">
      <c r="B9" s="279" t="s">
        <v>739</v>
      </c>
      <c r="C9" s="279"/>
      <c r="D9" s="278">
        <v>2</v>
      </c>
      <c r="E9" s="279">
        <v>1000</v>
      </c>
      <c r="F9" s="278">
        <v>1</v>
      </c>
      <c r="G9" s="279">
        <v>500</v>
      </c>
      <c r="H9" s="278">
        <v>1</v>
      </c>
      <c r="I9" s="279">
        <v>550</v>
      </c>
      <c r="J9" s="278">
        <v>4</v>
      </c>
      <c r="K9" s="279">
        <v>2200</v>
      </c>
      <c r="L9" s="278">
        <v>1</v>
      </c>
      <c r="M9" s="279">
        <v>550</v>
      </c>
      <c r="N9" s="278">
        <v>3</v>
      </c>
      <c r="O9" s="279">
        <v>1695</v>
      </c>
      <c r="P9" s="278">
        <v>3</v>
      </c>
      <c r="Q9" s="279">
        <v>1785</v>
      </c>
      <c r="R9" s="278">
        <v>2</v>
      </c>
      <c r="S9" s="279">
        <v>1190</v>
      </c>
      <c r="T9" s="278">
        <v>2</v>
      </c>
      <c r="U9" s="279">
        <v>1190</v>
      </c>
      <c r="V9" s="278">
        <v>19</v>
      </c>
      <c r="W9" s="279">
        <v>10660</v>
      </c>
    </row>
    <row r="10" spans="2:23" ht="14.4" x14ac:dyDescent="0.3">
      <c r="B10" s="279" t="s">
        <v>723</v>
      </c>
      <c r="C10" s="279"/>
      <c r="D10" s="278">
        <v>0</v>
      </c>
      <c r="E10" s="279">
        <v>0</v>
      </c>
      <c r="F10" s="278">
        <v>0</v>
      </c>
      <c r="G10" s="279">
        <v>0</v>
      </c>
      <c r="H10" s="278">
        <v>1</v>
      </c>
      <c r="I10" s="279">
        <v>150</v>
      </c>
      <c r="J10" s="278">
        <v>0</v>
      </c>
      <c r="K10" s="279">
        <v>0</v>
      </c>
      <c r="L10" s="278">
        <v>0</v>
      </c>
      <c r="M10" s="279">
        <v>0</v>
      </c>
      <c r="N10" s="278">
        <v>5</v>
      </c>
      <c r="O10" s="279">
        <v>750</v>
      </c>
      <c r="P10" s="278">
        <v>8</v>
      </c>
      <c r="Q10" s="279">
        <v>1200</v>
      </c>
      <c r="R10" s="278">
        <v>4</v>
      </c>
      <c r="S10" s="279">
        <v>600</v>
      </c>
      <c r="T10" s="278">
        <v>8</v>
      </c>
      <c r="U10" s="279">
        <v>1200</v>
      </c>
      <c r="V10" s="278">
        <v>26</v>
      </c>
      <c r="W10" s="279">
        <v>3900</v>
      </c>
    </row>
    <row r="11" spans="2:23" ht="14.4" x14ac:dyDescent="0.3">
      <c r="B11" s="279" t="s">
        <v>719</v>
      </c>
      <c r="C11" s="279"/>
      <c r="D11" s="278">
        <v>0</v>
      </c>
      <c r="E11" s="279">
        <v>0</v>
      </c>
      <c r="F11" s="278">
        <v>0</v>
      </c>
      <c r="G11" s="279">
        <v>0</v>
      </c>
      <c r="H11" s="278">
        <v>3</v>
      </c>
      <c r="I11" s="279">
        <v>450</v>
      </c>
      <c r="J11" s="278">
        <v>4</v>
      </c>
      <c r="K11" s="279">
        <v>600</v>
      </c>
      <c r="L11" s="278">
        <v>0</v>
      </c>
      <c r="M11" s="279">
        <v>0</v>
      </c>
      <c r="N11" s="278">
        <v>3</v>
      </c>
      <c r="O11" s="279">
        <v>450</v>
      </c>
      <c r="P11" s="278">
        <v>8</v>
      </c>
      <c r="Q11" s="279">
        <v>1200</v>
      </c>
      <c r="R11" s="278">
        <v>6</v>
      </c>
      <c r="S11" s="279">
        <v>600</v>
      </c>
      <c r="T11" s="278">
        <v>3</v>
      </c>
      <c r="U11" s="279">
        <v>450</v>
      </c>
      <c r="V11" s="278">
        <v>27</v>
      </c>
      <c r="W11" s="279">
        <v>3750</v>
      </c>
    </row>
    <row r="12" spans="2:23" ht="14.4" x14ac:dyDescent="0.3">
      <c r="B12" s="279" t="s">
        <v>738</v>
      </c>
      <c r="C12" s="279"/>
      <c r="D12" s="278">
        <v>0</v>
      </c>
      <c r="E12" s="279">
        <v>0</v>
      </c>
      <c r="F12" s="278">
        <v>0</v>
      </c>
      <c r="G12" s="279">
        <v>0</v>
      </c>
      <c r="H12" s="278">
        <v>0</v>
      </c>
      <c r="I12" s="279">
        <v>0</v>
      </c>
      <c r="J12" s="278">
        <v>0</v>
      </c>
      <c r="K12" s="279">
        <v>0</v>
      </c>
      <c r="L12" s="278">
        <v>2</v>
      </c>
      <c r="M12" s="279">
        <v>600</v>
      </c>
      <c r="N12" s="278">
        <v>3</v>
      </c>
      <c r="O12" s="279">
        <v>900</v>
      </c>
      <c r="P12" s="278">
        <v>5</v>
      </c>
      <c r="Q12" s="279">
        <v>1500</v>
      </c>
      <c r="R12" s="278">
        <v>2</v>
      </c>
      <c r="S12" s="279">
        <v>600</v>
      </c>
      <c r="T12" s="278">
        <v>1</v>
      </c>
      <c r="U12" s="279">
        <v>300</v>
      </c>
      <c r="V12" s="278">
        <v>13</v>
      </c>
      <c r="W12" s="279">
        <v>3900</v>
      </c>
    </row>
    <row r="13" spans="2:23" ht="14.4" x14ac:dyDescent="0.3">
      <c r="B13" s="279" t="s">
        <v>737</v>
      </c>
      <c r="C13" s="279"/>
      <c r="D13" s="278">
        <v>0</v>
      </c>
      <c r="E13" s="279">
        <v>0</v>
      </c>
      <c r="F13" s="278">
        <v>0</v>
      </c>
      <c r="G13" s="279">
        <v>0</v>
      </c>
      <c r="H13" s="278">
        <v>0</v>
      </c>
      <c r="I13" s="279">
        <v>0</v>
      </c>
      <c r="J13" s="278">
        <v>0</v>
      </c>
      <c r="K13" s="279">
        <v>0</v>
      </c>
      <c r="L13" s="278">
        <v>4</v>
      </c>
      <c r="M13" s="279">
        <v>1050</v>
      </c>
      <c r="N13" s="278">
        <v>1</v>
      </c>
      <c r="O13" s="279">
        <v>300</v>
      </c>
      <c r="P13" s="278">
        <v>3</v>
      </c>
      <c r="Q13" s="279">
        <v>900</v>
      </c>
      <c r="R13" s="278">
        <v>5</v>
      </c>
      <c r="S13" s="279">
        <v>1350</v>
      </c>
      <c r="T13" s="278">
        <v>2</v>
      </c>
      <c r="U13" s="279">
        <v>600</v>
      </c>
      <c r="V13" s="278">
        <v>15</v>
      </c>
      <c r="W13" s="279">
        <v>4200</v>
      </c>
    </row>
    <row r="14" spans="2:23" ht="14.4" x14ac:dyDescent="0.3">
      <c r="B14" s="279" t="s">
        <v>736</v>
      </c>
      <c r="C14" s="279"/>
      <c r="D14" s="293">
        <v>0</v>
      </c>
      <c r="E14" s="292">
        <v>0</v>
      </c>
      <c r="F14" s="293">
        <v>0</v>
      </c>
      <c r="G14" s="279">
        <v>0</v>
      </c>
      <c r="H14" s="278">
        <v>0</v>
      </c>
      <c r="I14" s="279">
        <v>0</v>
      </c>
      <c r="J14" s="278">
        <v>0</v>
      </c>
      <c r="K14" s="279">
        <v>0</v>
      </c>
      <c r="L14" s="293">
        <v>3</v>
      </c>
      <c r="M14" s="292">
        <v>900</v>
      </c>
      <c r="N14" s="293">
        <v>4</v>
      </c>
      <c r="O14" s="292">
        <v>600</v>
      </c>
      <c r="P14" s="293">
        <v>5</v>
      </c>
      <c r="Q14" s="292">
        <v>1500</v>
      </c>
      <c r="R14" s="293">
        <v>4</v>
      </c>
      <c r="S14" s="292">
        <v>1200</v>
      </c>
      <c r="T14" s="293">
        <v>0</v>
      </c>
      <c r="U14" s="279">
        <v>0</v>
      </c>
      <c r="V14" s="293">
        <v>16</v>
      </c>
      <c r="W14" s="292">
        <v>4200</v>
      </c>
    </row>
    <row r="15" spans="2:23" ht="14.4" x14ac:dyDescent="0.3">
      <c r="B15" s="279" t="s">
        <v>182</v>
      </c>
      <c r="C15" s="279"/>
      <c r="D15" s="296">
        <f t="shared" ref="D15:W15" si="0">SUM(D4:D14)</f>
        <v>90</v>
      </c>
      <c r="E15" s="295">
        <f t="shared" si="0"/>
        <v>31825</v>
      </c>
      <c r="F15" s="296">
        <f t="shared" si="0"/>
        <v>410</v>
      </c>
      <c r="G15" s="295">
        <f t="shared" si="0"/>
        <v>146050</v>
      </c>
      <c r="H15" s="296">
        <f t="shared" si="0"/>
        <v>80</v>
      </c>
      <c r="I15" s="295">
        <f t="shared" si="0"/>
        <v>28965</v>
      </c>
      <c r="J15" s="296">
        <f t="shared" si="0"/>
        <v>87</v>
      </c>
      <c r="K15" s="295">
        <f t="shared" si="0"/>
        <v>33350</v>
      </c>
      <c r="L15" s="296">
        <f t="shared" si="0"/>
        <v>134</v>
      </c>
      <c r="M15" s="295">
        <f t="shared" si="0"/>
        <v>49790</v>
      </c>
      <c r="N15" s="296">
        <f t="shared" si="0"/>
        <v>138</v>
      </c>
      <c r="O15" s="295">
        <f t="shared" si="0"/>
        <v>50975</v>
      </c>
      <c r="P15" s="296">
        <f t="shared" si="0"/>
        <v>134</v>
      </c>
      <c r="Q15" s="295">
        <f t="shared" si="0"/>
        <v>48936.65</v>
      </c>
      <c r="R15" s="296">
        <f t="shared" si="0"/>
        <v>52</v>
      </c>
      <c r="S15" s="295">
        <f t="shared" si="0"/>
        <v>19000</v>
      </c>
      <c r="T15" s="296">
        <f t="shared" si="0"/>
        <v>20</v>
      </c>
      <c r="U15" s="295">
        <f t="shared" si="0"/>
        <v>4980</v>
      </c>
      <c r="V15" s="296">
        <f t="shared" si="0"/>
        <v>1145</v>
      </c>
      <c r="W15" s="295">
        <f t="shared" si="0"/>
        <v>413871.65</v>
      </c>
    </row>
    <row r="19" spans="2:23" ht="14.4" x14ac:dyDescent="0.3">
      <c r="B19" s="279" t="s">
        <v>735</v>
      </c>
      <c r="C19" s="279"/>
      <c r="D19" s="294" t="s">
        <v>729</v>
      </c>
      <c r="E19" s="286" t="s">
        <v>734</v>
      </c>
      <c r="F19" s="294" t="s">
        <v>729</v>
      </c>
      <c r="G19" s="286" t="s">
        <v>734</v>
      </c>
      <c r="H19" s="294" t="s">
        <v>729</v>
      </c>
      <c r="I19" s="286" t="s">
        <v>734</v>
      </c>
      <c r="J19" s="294" t="s">
        <v>729</v>
      </c>
      <c r="K19" s="286" t="s">
        <v>734</v>
      </c>
      <c r="L19" s="294" t="s">
        <v>729</v>
      </c>
      <c r="M19" s="286" t="s">
        <v>734</v>
      </c>
      <c r="N19" s="294" t="s">
        <v>729</v>
      </c>
      <c r="O19" s="286" t="s">
        <v>734</v>
      </c>
      <c r="P19" s="294" t="s">
        <v>729</v>
      </c>
      <c r="Q19" s="286" t="s">
        <v>734</v>
      </c>
      <c r="R19" s="294" t="s">
        <v>729</v>
      </c>
      <c r="S19" s="286" t="s">
        <v>734</v>
      </c>
      <c r="T19" s="294" t="s">
        <v>729</v>
      </c>
      <c r="U19" s="286" t="s">
        <v>734</v>
      </c>
      <c r="V19" s="294" t="s">
        <v>729</v>
      </c>
      <c r="W19" s="286" t="s">
        <v>14</v>
      </c>
    </row>
    <row r="20" spans="2:23" ht="14.4" x14ac:dyDescent="0.3">
      <c r="B20" s="279" t="s">
        <v>716</v>
      </c>
      <c r="C20" s="279"/>
      <c r="E20" s="279"/>
      <c r="G20" s="279"/>
      <c r="H20" s="278">
        <v>1</v>
      </c>
      <c r="I20" s="279">
        <v>14</v>
      </c>
      <c r="K20" s="279"/>
      <c r="M20" s="279"/>
      <c r="N20" s="278">
        <v>4</v>
      </c>
      <c r="O20" s="279">
        <v>56</v>
      </c>
      <c r="P20" s="278">
        <v>1</v>
      </c>
      <c r="Q20" s="279">
        <v>14</v>
      </c>
      <c r="S20" s="279"/>
      <c r="U20" s="279"/>
      <c r="V20" s="278">
        <v>6</v>
      </c>
      <c r="W20" s="279">
        <v>84</v>
      </c>
    </row>
    <row r="21" spans="2:23" ht="14.4" x14ac:dyDescent="0.3">
      <c r="B21" s="279" t="s">
        <v>715</v>
      </c>
      <c r="C21" s="279"/>
      <c r="D21" s="278">
        <v>2</v>
      </c>
      <c r="E21" s="279">
        <v>66</v>
      </c>
      <c r="F21" s="278">
        <v>10</v>
      </c>
      <c r="G21" s="279">
        <v>330</v>
      </c>
      <c r="I21" s="279"/>
      <c r="K21" s="279"/>
      <c r="M21" s="279"/>
      <c r="O21" s="279"/>
      <c r="Q21" s="279"/>
      <c r="S21" s="279"/>
      <c r="U21" s="279"/>
      <c r="V21" s="278">
        <v>12</v>
      </c>
      <c r="W21" s="279">
        <v>396</v>
      </c>
    </row>
    <row r="22" spans="2:23" ht="14.4" x14ac:dyDescent="0.3">
      <c r="B22" s="279" t="s">
        <v>714</v>
      </c>
      <c r="C22" s="279"/>
      <c r="D22" s="278">
        <v>1</v>
      </c>
      <c r="E22" s="279">
        <v>44</v>
      </c>
      <c r="G22" s="279"/>
      <c r="I22" s="279"/>
      <c r="K22" s="279"/>
      <c r="M22" s="279"/>
      <c r="N22" s="278">
        <v>1</v>
      </c>
      <c r="O22" s="279">
        <v>47</v>
      </c>
      <c r="Q22" s="279"/>
      <c r="R22" s="278">
        <v>1</v>
      </c>
      <c r="S22" s="279">
        <v>50</v>
      </c>
      <c r="U22" s="279"/>
      <c r="V22" s="278">
        <v>3</v>
      </c>
      <c r="W22" s="279">
        <v>141</v>
      </c>
    </row>
    <row r="23" spans="2:23" ht="14.4" x14ac:dyDescent="0.3">
      <c r="B23" s="279" t="s">
        <v>733</v>
      </c>
      <c r="C23" s="279"/>
      <c r="E23" s="279"/>
      <c r="F23" s="278">
        <v>1</v>
      </c>
      <c r="G23" s="279">
        <v>35</v>
      </c>
      <c r="I23" s="279"/>
      <c r="J23" s="278">
        <v>1</v>
      </c>
      <c r="K23" s="279">
        <v>35</v>
      </c>
      <c r="M23" s="279"/>
      <c r="O23" s="279"/>
      <c r="P23" s="278">
        <v>1</v>
      </c>
      <c r="Q23" s="279">
        <v>35</v>
      </c>
      <c r="S23" s="279"/>
      <c r="U23" s="279"/>
      <c r="V23" s="278">
        <v>3</v>
      </c>
      <c r="W23" s="279">
        <v>105</v>
      </c>
    </row>
    <row r="24" spans="2:23" ht="14.4" x14ac:dyDescent="0.3">
      <c r="B24" s="279" t="s">
        <v>712</v>
      </c>
      <c r="C24" s="279"/>
      <c r="D24" s="278">
        <v>1</v>
      </c>
      <c r="E24" s="279">
        <v>25</v>
      </c>
      <c r="F24" s="278">
        <v>1</v>
      </c>
      <c r="G24" s="279">
        <v>25</v>
      </c>
      <c r="H24" s="278">
        <v>3</v>
      </c>
      <c r="I24" s="279">
        <v>75</v>
      </c>
      <c r="J24" s="278">
        <v>2</v>
      </c>
      <c r="K24" s="279">
        <v>50</v>
      </c>
      <c r="L24" s="278">
        <v>1</v>
      </c>
      <c r="M24" s="279">
        <v>25</v>
      </c>
      <c r="N24" s="278">
        <v>4</v>
      </c>
      <c r="O24" s="279">
        <v>100</v>
      </c>
      <c r="P24" s="278">
        <v>2</v>
      </c>
      <c r="Q24" s="279">
        <v>50</v>
      </c>
      <c r="S24" s="279"/>
      <c r="U24" s="279"/>
      <c r="V24" s="278">
        <v>14</v>
      </c>
      <c r="W24" s="279">
        <v>350</v>
      </c>
    </row>
    <row r="25" spans="2:23" ht="14.4" x14ac:dyDescent="0.3">
      <c r="B25" s="279" t="s">
        <v>711</v>
      </c>
      <c r="C25" s="279"/>
      <c r="E25" s="279"/>
      <c r="G25" s="279"/>
      <c r="I25" s="279"/>
      <c r="K25" s="279"/>
      <c r="L25" s="278">
        <v>5</v>
      </c>
      <c r="M25" s="279">
        <v>140</v>
      </c>
      <c r="N25" s="278">
        <v>3</v>
      </c>
      <c r="O25" s="279">
        <v>28</v>
      </c>
      <c r="P25" s="278">
        <v>5</v>
      </c>
      <c r="Q25" s="279">
        <v>140</v>
      </c>
      <c r="R25" s="278">
        <v>1</v>
      </c>
      <c r="S25" s="279">
        <v>28</v>
      </c>
      <c r="U25" s="279"/>
      <c r="V25" s="278">
        <v>14</v>
      </c>
      <c r="W25" s="279">
        <v>336</v>
      </c>
    </row>
    <row r="26" spans="2:23" ht="14.4" x14ac:dyDescent="0.3">
      <c r="B26" s="279" t="s">
        <v>710</v>
      </c>
      <c r="C26" s="279"/>
      <c r="D26" s="293">
        <v>39</v>
      </c>
      <c r="E26" s="292">
        <v>1387</v>
      </c>
      <c r="F26" s="293">
        <v>145</v>
      </c>
      <c r="G26" s="292">
        <v>5191</v>
      </c>
      <c r="H26" s="293">
        <v>26</v>
      </c>
      <c r="I26" s="292">
        <v>924</v>
      </c>
      <c r="J26" s="293">
        <v>27</v>
      </c>
      <c r="K26" s="292">
        <v>1037</v>
      </c>
      <c r="L26" s="293">
        <v>34</v>
      </c>
      <c r="M26" s="292">
        <v>1314</v>
      </c>
      <c r="N26" s="293">
        <v>34</v>
      </c>
      <c r="O26" s="292">
        <v>1369</v>
      </c>
      <c r="P26" s="293">
        <v>12</v>
      </c>
      <c r="Q26" s="292">
        <v>507</v>
      </c>
      <c r="R26" s="293">
        <v>3</v>
      </c>
      <c r="S26" s="292">
        <v>141</v>
      </c>
      <c r="T26" s="293"/>
      <c r="U26" s="292"/>
      <c r="V26" s="293">
        <v>320</v>
      </c>
      <c r="W26" s="292">
        <v>11870</v>
      </c>
    </row>
    <row r="27" spans="2:23" ht="16.8" x14ac:dyDescent="0.55000000000000004">
      <c r="D27" s="291">
        <f t="shared" ref="D27:W27" si="1">SUBTOTAL(9,D20:D26)</f>
        <v>43</v>
      </c>
      <c r="E27" s="290">
        <f t="shared" si="1"/>
        <v>1522</v>
      </c>
      <c r="F27" s="291">
        <f t="shared" si="1"/>
        <v>157</v>
      </c>
      <c r="G27" s="290">
        <f t="shared" si="1"/>
        <v>5581</v>
      </c>
      <c r="H27" s="291">
        <f t="shared" si="1"/>
        <v>30</v>
      </c>
      <c r="I27" s="290">
        <f t="shared" si="1"/>
        <v>1013</v>
      </c>
      <c r="J27" s="291">
        <f t="shared" si="1"/>
        <v>30</v>
      </c>
      <c r="K27" s="290">
        <f t="shared" si="1"/>
        <v>1122</v>
      </c>
      <c r="L27" s="291">
        <f t="shared" si="1"/>
        <v>40</v>
      </c>
      <c r="M27" s="290">
        <f t="shared" si="1"/>
        <v>1479</v>
      </c>
      <c r="N27" s="291">
        <f t="shared" si="1"/>
        <v>46</v>
      </c>
      <c r="O27" s="290">
        <f t="shared" si="1"/>
        <v>1600</v>
      </c>
      <c r="P27" s="291">
        <f t="shared" si="1"/>
        <v>21</v>
      </c>
      <c r="Q27" s="290">
        <f t="shared" si="1"/>
        <v>746</v>
      </c>
      <c r="R27" s="291">
        <f t="shared" si="1"/>
        <v>5</v>
      </c>
      <c r="S27" s="290">
        <f t="shared" si="1"/>
        <v>219</v>
      </c>
      <c r="T27" s="290">
        <f t="shared" si="1"/>
        <v>0</v>
      </c>
      <c r="U27" s="290">
        <f t="shared" si="1"/>
        <v>0</v>
      </c>
      <c r="V27" s="290">
        <f t="shared" si="1"/>
        <v>372</v>
      </c>
      <c r="W27" s="290">
        <f t="shared" si="1"/>
        <v>13282</v>
      </c>
    </row>
  </sheetData>
  <printOptions gridLines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57"/>
  <sheetViews>
    <sheetView topLeftCell="A40" workbookViewId="0">
      <selection activeCell="E46" sqref="E46"/>
    </sheetView>
  </sheetViews>
  <sheetFormatPr defaultRowHeight="14.4" x14ac:dyDescent="0.3"/>
  <cols>
    <col min="1" max="1" width="14.5546875" bestFit="1" customWidth="1"/>
    <col min="2" max="2" width="3.88671875" bestFit="1" customWidth="1"/>
    <col min="3" max="3" width="26.88671875" bestFit="1" customWidth="1"/>
    <col min="4" max="4" width="23" bestFit="1" customWidth="1"/>
    <col min="5" max="5" width="17.6640625" customWidth="1"/>
    <col min="6" max="6" width="14.33203125" customWidth="1"/>
  </cols>
  <sheetData>
    <row r="1" spans="1:6" ht="15.6" x14ac:dyDescent="0.3">
      <c r="A1" s="75" t="s">
        <v>110</v>
      </c>
      <c r="B1" s="75" t="s">
        <v>111</v>
      </c>
      <c r="C1" s="75" t="s">
        <v>64</v>
      </c>
      <c r="D1" s="75" t="s">
        <v>168</v>
      </c>
      <c r="E1" s="75" t="s">
        <v>71</v>
      </c>
      <c r="F1" s="75" t="s">
        <v>113</v>
      </c>
    </row>
    <row r="2" spans="1:6" x14ac:dyDescent="0.3">
      <c r="A2" s="2"/>
      <c r="B2" s="3"/>
      <c r="C2" s="3"/>
      <c r="D2" s="3"/>
      <c r="E2" s="3"/>
      <c r="F2" s="3"/>
    </row>
    <row r="3" spans="1:6" x14ac:dyDescent="0.3">
      <c r="A3" s="51" t="s">
        <v>169</v>
      </c>
      <c r="B3" s="3">
        <v>0</v>
      </c>
      <c r="C3" s="76" t="s">
        <v>123</v>
      </c>
      <c r="D3" s="55"/>
      <c r="E3" s="324">
        <v>43477</v>
      </c>
      <c r="F3" s="3"/>
    </row>
    <row r="4" spans="1:6" x14ac:dyDescent="0.3">
      <c r="A4" s="51"/>
      <c r="B4" s="53"/>
      <c r="C4" s="53"/>
      <c r="D4" s="53"/>
      <c r="E4" s="53"/>
      <c r="F4" s="53"/>
    </row>
    <row r="5" spans="1:6" x14ac:dyDescent="0.3">
      <c r="A5" s="59">
        <v>41000</v>
      </c>
      <c r="B5" s="60" t="s">
        <v>128</v>
      </c>
      <c r="C5" s="47" t="s">
        <v>127</v>
      </c>
      <c r="D5" s="61">
        <v>92650</v>
      </c>
      <c r="E5" s="64">
        <v>91264.5</v>
      </c>
      <c r="F5" s="61">
        <v>-1385.5</v>
      </c>
    </row>
    <row r="6" spans="1:6" x14ac:dyDescent="0.3">
      <c r="A6" s="59">
        <v>42000</v>
      </c>
      <c r="B6" s="60" t="s">
        <v>128</v>
      </c>
      <c r="C6" s="47" t="s">
        <v>131</v>
      </c>
      <c r="D6" s="61">
        <v>59750</v>
      </c>
      <c r="E6" s="64">
        <v>63825</v>
      </c>
      <c r="F6" s="61">
        <v>4075</v>
      </c>
    </row>
    <row r="7" spans="1:6" x14ac:dyDescent="0.3">
      <c r="A7" s="59">
        <v>43000</v>
      </c>
      <c r="B7" s="60" t="s">
        <v>128</v>
      </c>
      <c r="C7" s="47" t="s">
        <v>8</v>
      </c>
      <c r="D7" s="61">
        <v>243406.73</v>
      </c>
      <c r="E7" s="64">
        <v>239895.95</v>
      </c>
      <c r="F7" s="61">
        <v>-3510.78</v>
      </c>
    </row>
    <row r="8" spans="1:6" x14ac:dyDescent="0.3">
      <c r="A8" s="59">
        <v>44000</v>
      </c>
      <c r="B8" s="60" t="s">
        <v>128</v>
      </c>
      <c r="C8" s="47" t="s">
        <v>139</v>
      </c>
      <c r="D8" s="61">
        <v>43296</v>
      </c>
      <c r="E8" s="64">
        <v>49256.35</v>
      </c>
      <c r="F8" s="61">
        <v>5960.35</v>
      </c>
    </row>
    <row r="9" spans="1:6" x14ac:dyDescent="0.3">
      <c r="A9" s="59">
        <v>42100</v>
      </c>
      <c r="B9" s="60" t="s">
        <v>128</v>
      </c>
      <c r="C9" s="47" t="s">
        <v>17</v>
      </c>
      <c r="D9" s="61">
        <v>40000</v>
      </c>
      <c r="E9" s="64">
        <v>40000</v>
      </c>
      <c r="F9" s="61">
        <v>0</v>
      </c>
    </row>
    <row r="10" spans="1:6" x14ac:dyDescent="0.3">
      <c r="A10" s="59">
        <v>43100</v>
      </c>
      <c r="B10" s="60" t="s">
        <v>128</v>
      </c>
      <c r="C10" s="47" t="s">
        <v>18</v>
      </c>
      <c r="D10" s="61">
        <v>10000</v>
      </c>
      <c r="E10" s="64">
        <v>8000</v>
      </c>
      <c r="F10" s="61">
        <v>-2000</v>
      </c>
    </row>
    <row r="11" spans="1:6" x14ac:dyDescent="0.3">
      <c r="A11" s="59">
        <v>44100</v>
      </c>
      <c r="B11" s="60" t="s">
        <v>128</v>
      </c>
      <c r="C11" s="47" t="s">
        <v>19</v>
      </c>
      <c r="D11" s="61">
        <v>0</v>
      </c>
      <c r="E11" s="64">
        <v>179.75</v>
      </c>
      <c r="F11" s="61">
        <v>179.75</v>
      </c>
    </row>
    <row r="12" spans="1:6" x14ac:dyDescent="0.3">
      <c r="A12" s="59">
        <v>45000</v>
      </c>
      <c r="B12" s="60" t="s">
        <v>128</v>
      </c>
      <c r="C12" s="47" t="s">
        <v>142</v>
      </c>
      <c r="D12" s="70">
        <v>3944.81</v>
      </c>
      <c r="E12" s="64">
        <v>35555.19</v>
      </c>
      <c r="F12" s="61">
        <v>31610.38</v>
      </c>
    </row>
    <row r="13" spans="1:6" x14ac:dyDescent="0.3">
      <c r="A13" s="59">
        <v>46000</v>
      </c>
      <c r="B13" s="60" t="s">
        <v>128</v>
      </c>
      <c r="C13" s="47" t="s">
        <v>170</v>
      </c>
      <c r="D13" s="61">
        <v>1500</v>
      </c>
      <c r="E13" s="64">
        <v>720</v>
      </c>
      <c r="F13" s="61">
        <v>-780</v>
      </c>
    </row>
    <row r="14" spans="1:6" x14ac:dyDescent="0.3">
      <c r="A14" s="59">
        <v>47000</v>
      </c>
      <c r="B14" s="60" t="s">
        <v>128</v>
      </c>
      <c r="C14" s="47" t="s">
        <v>152</v>
      </c>
      <c r="D14" s="61">
        <v>2500</v>
      </c>
      <c r="E14" s="64">
        <v>5897</v>
      </c>
      <c r="F14" s="61">
        <v>3397</v>
      </c>
    </row>
    <row r="15" spans="1:6" x14ac:dyDescent="0.3">
      <c r="A15" s="59">
        <v>48000</v>
      </c>
      <c r="B15" s="60" t="s">
        <v>128</v>
      </c>
      <c r="C15" s="47" t="s">
        <v>155</v>
      </c>
      <c r="D15" s="61">
        <v>359425</v>
      </c>
      <c r="E15" s="64">
        <v>426842.7</v>
      </c>
      <c r="F15" s="61">
        <v>67417.7</v>
      </c>
    </row>
    <row r="16" spans="1:6" x14ac:dyDescent="0.3">
      <c r="A16" s="59">
        <v>49000</v>
      </c>
      <c r="B16" s="60" t="s">
        <v>128</v>
      </c>
      <c r="C16" s="47" t="s">
        <v>15</v>
      </c>
      <c r="D16" s="61">
        <v>7000</v>
      </c>
      <c r="E16" s="64">
        <v>16383.75</v>
      </c>
      <c r="F16" s="61">
        <v>9383.75</v>
      </c>
    </row>
    <row r="17" spans="1:6" x14ac:dyDescent="0.3">
      <c r="A17" s="59">
        <v>41100</v>
      </c>
      <c r="B17" s="60" t="s">
        <v>128</v>
      </c>
      <c r="C17" s="47" t="s">
        <v>159</v>
      </c>
      <c r="D17" s="61">
        <v>150750</v>
      </c>
      <c r="E17" s="64">
        <v>144320</v>
      </c>
      <c r="F17" s="61">
        <v>-6430</v>
      </c>
    </row>
    <row r="18" spans="1:6" x14ac:dyDescent="0.3">
      <c r="A18" s="59"/>
      <c r="B18" s="60"/>
      <c r="C18" s="47"/>
      <c r="D18" s="61">
        <v>1014222.54</v>
      </c>
      <c r="E18" s="64">
        <v>1122140.19</v>
      </c>
      <c r="F18" s="64">
        <v>107917.65</v>
      </c>
    </row>
    <row r="19" spans="1:6" x14ac:dyDescent="0.3">
      <c r="A19" s="54"/>
      <c r="B19" s="53"/>
      <c r="C19" s="53"/>
      <c r="D19" s="53"/>
      <c r="E19" s="53"/>
      <c r="F19" s="53"/>
    </row>
    <row r="20" spans="1:6" x14ac:dyDescent="0.3">
      <c r="A20" s="54"/>
      <c r="B20" s="53"/>
      <c r="C20" s="53"/>
      <c r="D20" s="53"/>
      <c r="E20" s="53"/>
      <c r="F20" s="53"/>
    </row>
    <row r="21" spans="1:6" x14ac:dyDescent="0.3">
      <c r="A21" s="59">
        <v>50000</v>
      </c>
      <c r="B21" s="60" t="s">
        <v>42</v>
      </c>
      <c r="C21" s="47" t="s">
        <v>129</v>
      </c>
      <c r="D21" s="61">
        <v>7922.77</v>
      </c>
      <c r="E21" s="64">
        <v>8247.7800000000007</v>
      </c>
      <c r="F21" s="61">
        <v>325.01</v>
      </c>
    </row>
    <row r="22" spans="1:6" x14ac:dyDescent="0.3">
      <c r="A22" s="59">
        <v>50200</v>
      </c>
      <c r="B22" s="60" t="s">
        <v>42</v>
      </c>
      <c r="C22" s="47" t="s">
        <v>132</v>
      </c>
      <c r="D22" s="61">
        <v>12987</v>
      </c>
      <c r="E22" s="64">
        <v>5303.6</v>
      </c>
      <c r="F22" s="61">
        <v>-7683.4</v>
      </c>
    </row>
    <row r="23" spans="1:6" x14ac:dyDescent="0.3">
      <c r="A23" s="59">
        <v>50300</v>
      </c>
      <c r="B23" s="60" t="s">
        <v>42</v>
      </c>
      <c r="C23" s="47" t="s">
        <v>134</v>
      </c>
      <c r="D23" s="61">
        <v>79809.61</v>
      </c>
      <c r="E23" s="64">
        <v>66051.520000000004</v>
      </c>
      <c r="F23" s="61">
        <v>-13758.09</v>
      </c>
    </row>
    <row r="24" spans="1:6" x14ac:dyDescent="0.3">
      <c r="A24" s="59">
        <v>50400</v>
      </c>
      <c r="B24" s="60" t="s">
        <v>42</v>
      </c>
      <c r="C24" s="47" t="s">
        <v>171</v>
      </c>
      <c r="D24" s="61">
        <v>19554.88</v>
      </c>
      <c r="E24" s="64">
        <v>17103.849999999999</v>
      </c>
      <c r="F24" s="61">
        <v>2451.0300000000002</v>
      </c>
    </row>
    <row r="25" spans="1:6" x14ac:dyDescent="0.3">
      <c r="A25" s="59">
        <v>50600</v>
      </c>
      <c r="B25" s="60" t="s">
        <v>42</v>
      </c>
      <c r="C25" s="47" t="s">
        <v>140</v>
      </c>
      <c r="D25" s="61">
        <v>46725</v>
      </c>
      <c r="E25" s="64">
        <v>30980.69</v>
      </c>
      <c r="F25" s="61">
        <v>-15744.31</v>
      </c>
    </row>
    <row r="26" spans="1:6" x14ac:dyDescent="0.3">
      <c r="A26" s="59">
        <v>50700</v>
      </c>
      <c r="B26" s="60" t="s">
        <v>42</v>
      </c>
      <c r="C26" s="47" t="s">
        <v>26</v>
      </c>
      <c r="D26" s="61">
        <v>31925</v>
      </c>
      <c r="E26" s="64">
        <v>21146.58</v>
      </c>
      <c r="F26" s="61">
        <v>-10778.42</v>
      </c>
    </row>
    <row r="27" spans="1:6" x14ac:dyDescent="0.3">
      <c r="A27" s="59">
        <v>53100</v>
      </c>
      <c r="B27" s="60" t="s">
        <v>42</v>
      </c>
      <c r="C27" s="47" t="s">
        <v>17</v>
      </c>
      <c r="D27" s="61">
        <v>40000</v>
      </c>
      <c r="E27" s="64">
        <v>40000</v>
      </c>
      <c r="F27" s="61">
        <v>0</v>
      </c>
    </row>
    <row r="28" spans="1:6" x14ac:dyDescent="0.3">
      <c r="A28" s="59">
        <v>54100</v>
      </c>
      <c r="B28" s="60" t="s">
        <v>42</v>
      </c>
      <c r="C28" s="47" t="s">
        <v>18</v>
      </c>
      <c r="D28" s="61">
        <v>10000</v>
      </c>
      <c r="E28" s="64">
        <v>8000</v>
      </c>
      <c r="F28" s="61">
        <v>-2000</v>
      </c>
    </row>
    <row r="29" spans="1:6" x14ac:dyDescent="0.3">
      <c r="A29" s="59">
        <v>50500</v>
      </c>
      <c r="B29" s="60" t="s">
        <v>42</v>
      </c>
      <c r="C29" s="47" t="s">
        <v>172</v>
      </c>
      <c r="D29" s="61">
        <v>44000</v>
      </c>
      <c r="E29" s="64">
        <v>45111.81</v>
      </c>
      <c r="F29" s="61">
        <v>1111.81</v>
      </c>
    </row>
    <row r="30" spans="1:6" x14ac:dyDescent="0.3">
      <c r="A30" s="59">
        <v>50800</v>
      </c>
      <c r="B30" s="60" t="s">
        <v>42</v>
      </c>
      <c r="C30" s="47" t="s">
        <v>146</v>
      </c>
      <c r="D30" s="61">
        <v>68527.100000000006</v>
      </c>
      <c r="E30" s="64">
        <v>67474.070000000007</v>
      </c>
      <c r="F30" s="61">
        <v>-1053.03</v>
      </c>
    </row>
    <row r="31" spans="1:6" x14ac:dyDescent="0.3">
      <c r="A31" s="59">
        <v>50900</v>
      </c>
      <c r="B31" s="60" t="s">
        <v>42</v>
      </c>
      <c r="C31" s="47" t="s">
        <v>173</v>
      </c>
      <c r="D31" s="61">
        <v>141650</v>
      </c>
      <c r="E31" s="64">
        <v>137964.29</v>
      </c>
      <c r="F31" s="61">
        <v>-3685.71</v>
      </c>
    </row>
    <row r="32" spans="1:6" x14ac:dyDescent="0.3">
      <c r="A32" s="59">
        <v>51000</v>
      </c>
      <c r="B32" s="53" t="s">
        <v>42</v>
      </c>
      <c r="C32" s="47" t="s">
        <v>148</v>
      </c>
      <c r="D32" s="61">
        <v>66180.800000000003</v>
      </c>
      <c r="E32" s="64">
        <v>63777.2</v>
      </c>
      <c r="F32" s="61">
        <v>-2403.6</v>
      </c>
    </row>
    <row r="33" spans="1:6" x14ac:dyDescent="0.3">
      <c r="A33" s="59">
        <v>52000</v>
      </c>
      <c r="B33" s="60" t="s">
        <v>42</v>
      </c>
      <c r="C33" s="47" t="s">
        <v>174</v>
      </c>
      <c r="D33" s="61">
        <v>38518</v>
      </c>
      <c r="E33" s="64">
        <v>59800.87</v>
      </c>
      <c r="F33" s="61">
        <v>21282.87</v>
      </c>
    </row>
    <row r="34" spans="1:6" x14ac:dyDescent="0.3">
      <c r="A34" s="59">
        <v>53000</v>
      </c>
      <c r="B34" s="60" t="s">
        <v>42</v>
      </c>
      <c r="C34" s="47" t="s">
        <v>153</v>
      </c>
      <c r="D34" s="61">
        <v>31686.98</v>
      </c>
      <c r="E34" s="64">
        <v>25417.41</v>
      </c>
      <c r="F34" s="61">
        <v>-6269.57</v>
      </c>
    </row>
    <row r="35" spans="1:6" x14ac:dyDescent="0.3">
      <c r="A35" s="59">
        <v>54000</v>
      </c>
      <c r="B35" s="60" t="s">
        <v>42</v>
      </c>
      <c r="C35" s="47" t="s">
        <v>156</v>
      </c>
      <c r="D35" s="61">
        <v>27651.39</v>
      </c>
      <c r="E35" s="64">
        <v>46460.11</v>
      </c>
      <c r="F35" s="61">
        <v>18808.72</v>
      </c>
    </row>
    <row r="36" spans="1:6" x14ac:dyDescent="0.3">
      <c r="A36" s="59">
        <v>55000</v>
      </c>
      <c r="B36" s="60" t="s">
        <v>42</v>
      </c>
      <c r="C36" s="47" t="s">
        <v>158</v>
      </c>
      <c r="D36" s="61">
        <v>51091.75</v>
      </c>
      <c r="E36" s="64">
        <v>43387.02</v>
      </c>
      <c r="F36" s="61">
        <v>-7704.73</v>
      </c>
    </row>
    <row r="37" spans="1:6" x14ac:dyDescent="0.3">
      <c r="A37" s="59">
        <v>56000</v>
      </c>
      <c r="B37" s="60" t="s">
        <v>42</v>
      </c>
      <c r="C37" s="47" t="s">
        <v>160</v>
      </c>
      <c r="D37" s="61">
        <v>150750</v>
      </c>
      <c r="E37" s="64">
        <v>141866.75</v>
      </c>
      <c r="F37" s="61">
        <v>-8883.25</v>
      </c>
    </row>
    <row r="38" spans="1:6" x14ac:dyDescent="0.3">
      <c r="A38" s="59">
        <v>57000</v>
      </c>
      <c r="B38" s="60" t="s">
        <v>42</v>
      </c>
      <c r="C38" s="47" t="s">
        <v>162</v>
      </c>
      <c r="D38" s="61">
        <v>1988</v>
      </c>
      <c r="E38" s="64">
        <v>1330.91</v>
      </c>
      <c r="F38" s="61">
        <v>-657.09</v>
      </c>
    </row>
    <row r="39" spans="1:6" x14ac:dyDescent="0.3">
      <c r="A39" s="59">
        <v>58000</v>
      </c>
      <c r="B39" s="60" t="s">
        <v>42</v>
      </c>
      <c r="C39" s="47" t="s">
        <v>163</v>
      </c>
      <c r="D39" s="61">
        <v>39408.199999999997</v>
      </c>
      <c r="E39" s="64">
        <v>37387.75</v>
      </c>
      <c r="F39" s="61">
        <v>-2020.45</v>
      </c>
    </row>
    <row r="40" spans="1:6" x14ac:dyDescent="0.3">
      <c r="A40" s="59">
        <v>59000</v>
      </c>
      <c r="B40" s="60" t="s">
        <v>42</v>
      </c>
      <c r="C40" s="47" t="s">
        <v>164</v>
      </c>
      <c r="D40" s="61">
        <v>105820</v>
      </c>
      <c r="E40" s="64">
        <v>106603.78</v>
      </c>
      <c r="F40" s="61">
        <v>783.78</v>
      </c>
    </row>
    <row r="41" spans="1:6" x14ac:dyDescent="0.3">
      <c r="A41" s="54">
        <v>50100</v>
      </c>
      <c r="B41" s="60" t="s">
        <v>42</v>
      </c>
      <c r="C41" s="47" t="s">
        <v>165</v>
      </c>
      <c r="D41" s="61">
        <v>1000</v>
      </c>
      <c r="E41" s="64">
        <v>910</v>
      </c>
      <c r="F41" s="61">
        <v>-90</v>
      </c>
    </row>
    <row r="42" spans="1:6" x14ac:dyDescent="0.3">
      <c r="A42" s="54">
        <v>51100</v>
      </c>
      <c r="B42" s="60" t="s">
        <v>42</v>
      </c>
      <c r="C42" s="47" t="s">
        <v>166</v>
      </c>
      <c r="D42" s="61">
        <v>11750</v>
      </c>
      <c r="E42" s="64">
        <v>10330.18</v>
      </c>
      <c r="F42" s="61">
        <v>-1419.82</v>
      </c>
    </row>
    <row r="43" spans="1:6" x14ac:dyDescent="0.3">
      <c r="A43" s="54">
        <v>52100</v>
      </c>
      <c r="B43" s="60" t="s">
        <v>42</v>
      </c>
      <c r="C43" s="47" t="s">
        <v>37</v>
      </c>
      <c r="D43" s="61">
        <v>30000</v>
      </c>
      <c r="E43" s="64">
        <v>0</v>
      </c>
      <c r="F43" s="61">
        <v>-30000</v>
      </c>
    </row>
    <row r="44" spans="1:6" x14ac:dyDescent="0.3">
      <c r="A44" s="2"/>
      <c r="B44" s="3"/>
      <c r="C44" s="3" t="s">
        <v>175</v>
      </c>
      <c r="D44" s="12">
        <v>1058946.48</v>
      </c>
      <c r="E44" s="12">
        <v>984656.17</v>
      </c>
      <c r="F44" s="12">
        <v>74290.31</v>
      </c>
    </row>
    <row r="45" spans="1:6" x14ac:dyDescent="0.3">
      <c r="A45" s="2"/>
      <c r="B45" s="3"/>
      <c r="C45" s="3"/>
      <c r="D45" s="224"/>
      <c r="E45" s="3"/>
      <c r="F45" s="3"/>
    </row>
    <row r="46" spans="1:6" x14ac:dyDescent="0.3">
      <c r="A46" s="2"/>
      <c r="B46" s="3"/>
      <c r="C46" s="3" t="s">
        <v>176</v>
      </c>
      <c r="D46" s="12">
        <v>-109723.94</v>
      </c>
      <c r="E46" s="277">
        <v>137484.01999999999</v>
      </c>
      <c r="F46" s="12">
        <v>182207.96</v>
      </c>
    </row>
    <row r="47" spans="1:6" x14ac:dyDescent="0.3">
      <c r="A47" s="2"/>
      <c r="B47" s="3"/>
      <c r="C47" s="3"/>
      <c r="D47" s="323"/>
      <c r="E47" s="323"/>
      <c r="F47" s="323"/>
    </row>
    <row r="48" spans="1:6" x14ac:dyDescent="0.3">
      <c r="A48" s="2"/>
      <c r="B48" s="3"/>
      <c r="C48" s="3"/>
      <c r="D48" s="3"/>
      <c r="E48" s="3"/>
      <c r="F48" s="3"/>
    </row>
    <row r="49" spans="1:6" x14ac:dyDescent="0.3">
      <c r="A49" s="2"/>
      <c r="B49" s="3"/>
      <c r="C49" s="3" t="s">
        <v>755</v>
      </c>
      <c r="D49" s="311">
        <v>68742.100000000006</v>
      </c>
      <c r="E49" s="311"/>
      <c r="F49" s="3"/>
    </row>
    <row r="50" spans="1:6" ht="15" x14ac:dyDescent="0.3">
      <c r="A50" s="2"/>
      <c r="B50" s="3"/>
      <c r="C50" s="3" t="s">
        <v>757</v>
      </c>
      <c r="D50" s="328">
        <v>-80</v>
      </c>
      <c r="E50" s="311"/>
      <c r="F50" s="3"/>
    </row>
    <row r="51" spans="1:6" x14ac:dyDescent="0.3">
      <c r="A51" s="174"/>
      <c r="B51" s="157"/>
      <c r="C51" s="157" t="s">
        <v>758</v>
      </c>
      <c r="D51" s="311"/>
      <c r="E51" s="311">
        <v>68662.009999999995</v>
      </c>
      <c r="F51" s="157"/>
    </row>
    <row r="52" spans="1:6" x14ac:dyDescent="0.3">
      <c r="A52" s="2"/>
      <c r="B52" s="3"/>
      <c r="C52" s="3"/>
      <c r="D52" s="311"/>
      <c r="E52" s="311"/>
      <c r="F52" s="3"/>
    </row>
    <row r="53" spans="1:6" x14ac:dyDescent="0.3">
      <c r="C53" s="157" t="s">
        <v>756</v>
      </c>
      <c r="D53" s="311">
        <v>68822.009999999995</v>
      </c>
      <c r="E53" s="325"/>
    </row>
    <row r="54" spans="1:6" ht="16.2" x14ac:dyDescent="0.45">
      <c r="C54" s="157" t="s">
        <v>759</v>
      </c>
      <c r="D54" s="329">
        <v>80</v>
      </c>
      <c r="E54" s="325"/>
    </row>
    <row r="55" spans="1:6" ht="16.2" x14ac:dyDescent="0.45">
      <c r="C55" s="157" t="s">
        <v>760</v>
      </c>
      <c r="D55" s="311"/>
      <c r="E55" s="329">
        <v>68822.009999999995</v>
      </c>
    </row>
    <row r="56" spans="1:6" x14ac:dyDescent="0.3">
      <c r="D56" s="325"/>
      <c r="E56" s="325"/>
    </row>
    <row r="57" spans="1:6" x14ac:dyDescent="0.3">
      <c r="C57" s="157" t="s">
        <v>761</v>
      </c>
      <c r="E57" s="330">
        <f>SUM(E51:E56)</f>
        <v>137484.01999999999</v>
      </c>
    </row>
  </sheetData>
  <printOptions gridLines="1"/>
  <pageMargins left="0.7" right="0.7" top="0.75" bottom="0.75" header="0.3" footer="0.3"/>
  <pageSetup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workbookViewId="0">
      <selection activeCell="G4" sqref="G4:G19"/>
    </sheetView>
  </sheetViews>
  <sheetFormatPr defaultRowHeight="14.4" x14ac:dyDescent="0.3"/>
  <cols>
    <col min="1" max="1" width="27.5546875" bestFit="1" customWidth="1"/>
    <col min="2" max="2" width="9.33203125" customWidth="1"/>
    <col min="3" max="3" width="7.6640625" customWidth="1"/>
    <col min="4" max="4" width="6.6640625" customWidth="1"/>
    <col min="5" max="5" width="12" bestFit="1" customWidth="1"/>
    <col min="6" max="6" width="9.109375" bestFit="1" customWidth="1"/>
    <col min="7" max="7" width="13.6640625" customWidth="1"/>
  </cols>
  <sheetData>
    <row r="1" spans="1:7" ht="31.2" x14ac:dyDescent="0.3">
      <c r="A1" s="163" t="s">
        <v>156</v>
      </c>
      <c r="B1" s="163" t="s">
        <v>226</v>
      </c>
      <c r="C1" s="225" t="s">
        <v>459</v>
      </c>
      <c r="D1" s="225" t="s">
        <v>460</v>
      </c>
      <c r="E1" s="163" t="s">
        <v>344</v>
      </c>
      <c r="F1" s="225" t="s">
        <v>58</v>
      </c>
      <c r="G1" s="225" t="s">
        <v>72</v>
      </c>
    </row>
    <row r="2" spans="1:7" x14ac:dyDescent="0.3">
      <c r="A2" s="33"/>
      <c r="B2" s="3"/>
      <c r="C2" s="3"/>
      <c r="D2" s="3"/>
      <c r="E2" s="37"/>
      <c r="F2" s="3"/>
      <c r="G2" s="3"/>
    </row>
    <row r="3" spans="1:7" x14ac:dyDescent="0.3">
      <c r="A3" s="2"/>
      <c r="B3" s="3"/>
      <c r="C3" s="3"/>
      <c r="D3" s="3"/>
      <c r="E3" s="37"/>
      <c r="F3" s="3"/>
      <c r="G3" s="3"/>
    </row>
    <row r="4" spans="1:7" x14ac:dyDescent="0.3">
      <c r="A4" s="2" t="s">
        <v>461</v>
      </c>
      <c r="B4" s="3">
        <v>54001</v>
      </c>
      <c r="C4" s="3"/>
      <c r="D4" s="3"/>
      <c r="E4" s="35"/>
      <c r="F4" s="12">
        <v>12423.36</v>
      </c>
      <c r="G4" s="12">
        <v>12423.36</v>
      </c>
    </row>
    <row r="5" spans="1:7" x14ac:dyDescent="0.3">
      <c r="A5" s="2" t="s">
        <v>462</v>
      </c>
      <c r="B5" s="3">
        <v>54002</v>
      </c>
      <c r="C5" s="3"/>
      <c r="D5" s="3"/>
      <c r="E5" s="36">
        <v>225</v>
      </c>
      <c r="F5" s="12">
        <v>272.61</v>
      </c>
      <c r="G5" s="12">
        <v>47.61</v>
      </c>
    </row>
    <row r="6" spans="1:7" x14ac:dyDescent="0.3">
      <c r="A6" s="2" t="s">
        <v>463</v>
      </c>
      <c r="B6" s="3">
        <v>54003</v>
      </c>
      <c r="C6" s="3"/>
      <c r="D6" s="3"/>
      <c r="E6" s="36">
        <v>300</v>
      </c>
      <c r="F6" s="12">
        <v>0</v>
      </c>
      <c r="G6" s="12">
        <v>-300</v>
      </c>
    </row>
    <row r="7" spans="1:7" x14ac:dyDescent="0.3">
      <c r="A7" s="2" t="s">
        <v>464</v>
      </c>
      <c r="B7" s="3">
        <v>54004</v>
      </c>
      <c r="C7" s="3">
        <v>1300</v>
      </c>
      <c r="D7" s="3">
        <v>1.59</v>
      </c>
      <c r="E7" s="36">
        <v>2067</v>
      </c>
      <c r="F7" s="12">
        <v>2107.9899999999998</v>
      </c>
      <c r="G7" s="12">
        <v>40.989999999999803</v>
      </c>
    </row>
    <row r="8" spans="1:7" x14ac:dyDescent="0.3">
      <c r="A8" s="2" t="s">
        <v>465</v>
      </c>
      <c r="B8" s="3">
        <v>54004</v>
      </c>
      <c r="C8" s="3"/>
      <c r="D8" s="3"/>
      <c r="E8" s="36">
        <v>189.86</v>
      </c>
      <c r="F8" s="12">
        <v>189.86</v>
      </c>
      <c r="G8" s="12">
        <v>0</v>
      </c>
    </row>
    <row r="9" spans="1:7" x14ac:dyDescent="0.3">
      <c r="A9" s="2" t="s">
        <v>466</v>
      </c>
      <c r="B9" s="3">
        <v>54005</v>
      </c>
      <c r="C9" s="3"/>
      <c r="D9" s="3"/>
      <c r="E9" s="36">
        <v>200</v>
      </c>
      <c r="F9" s="12">
        <v>640</v>
      </c>
      <c r="G9" s="12">
        <v>440</v>
      </c>
    </row>
    <row r="10" spans="1:7" x14ac:dyDescent="0.3">
      <c r="A10" s="2" t="s">
        <v>467</v>
      </c>
      <c r="B10" s="3">
        <v>54006</v>
      </c>
      <c r="C10" s="3">
        <v>14</v>
      </c>
      <c r="D10" s="3"/>
      <c r="E10" s="36">
        <v>568</v>
      </c>
      <c r="F10" s="36">
        <v>535</v>
      </c>
      <c r="G10" s="12">
        <v>-33</v>
      </c>
    </row>
    <row r="11" spans="1:7" x14ac:dyDescent="0.3">
      <c r="A11" s="81" t="s">
        <v>468</v>
      </c>
      <c r="B11" s="3">
        <v>54007</v>
      </c>
      <c r="C11" s="3">
        <v>1150</v>
      </c>
      <c r="D11" s="3">
        <v>6.4</v>
      </c>
      <c r="E11" s="36">
        <v>7360</v>
      </c>
      <c r="F11" s="12">
        <v>8098.17</v>
      </c>
      <c r="G11" s="12">
        <v>738.17</v>
      </c>
    </row>
    <row r="12" spans="1:7" x14ac:dyDescent="0.3">
      <c r="A12" s="81" t="s">
        <v>469</v>
      </c>
      <c r="B12" s="3">
        <v>54008</v>
      </c>
      <c r="C12" s="3">
        <v>1</v>
      </c>
      <c r="D12" s="3">
        <v>50</v>
      </c>
      <c r="E12" s="36">
        <v>50</v>
      </c>
      <c r="F12" s="12">
        <v>80</v>
      </c>
      <c r="G12" s="12">
        <v>30</v>
      </c>
    </row>
    <row r="13" spans="1:7" x14ac:dyDescent="0.3">
      <c r="A13" s="81" t="s">
        <v>470</v>
      </c>
      <c r="B13" s="3">
        <v>54009</v>
      </c>
      <c r="C13" s="3">
        <v>12</v>
      </c>
      <c r="D13" s="3">
        <v>25</v>
      </c>
      <c r="E13" s="36">
        <v>300</v>
      </c>
      <c r="F13" s="12">
        <v>361.3</v>
      </c>
      <c r="G13" s="12">
        <v>61.3</v>
      </c>
    </row>
    <row r="14" spans="1:7" x14ac:dyDescent="0.3">
      <c r="A14" s="81" t="s">
        <v>471</v>
      </c>
      <c r="B14" s="3">
        <v>54010</v>
      </c>
      <c r="C14" s="3">
        <v>1000</v>
      </c>
      <c r="D14" s="3">
        <v>11.32</v>
      </c>
      <c r="E14" s="36">
        <v>12991.53</v>
      </c>
      <c r="F14" s="12">
        <v>20985.599999999999</v>
      </c>
      <c r="G14" s="12">
        <v>7994.07</v>
      </c>
    </row>
    <row r="15" spans="1:7" x14ac:dyDescent="0.3">
      <c r="A15" s="81" t="s">
        <v>472</v>
      </c>
      <c r="B15" s="3">
        <v>54011</v>
      </c>
      <c r="C15" s="3"/>
      <c r="D15" s="3"/>
      <c r="E15" s="36">
        <v>250</v>
      </c>
      <c r="F15" s="12">
        <v>28</v>
      </c>
      <c r="G15" s="12">
        <v>-222</v>
      </c>
    </row>
    <row r="16" spans="1:7" x14ac:dyDescent="0.3">
      <c r="A16" s="2" t="s">
        <v>473</v>
      </c>
      <c r="B16" s="3">
        <v>54012</v>
      </c>
      <c r="C16" s="3"/>
      <c r="D16" s="3"/>
      <c r="E16" s="36">
        <v>700</v>
      </c>
      <c r="F16" s="12">
        <v>0</v>
      </c>
      <c r="G16" s="12">
        <v>-700</v>
      </c>
    </row>
    <row r="17" spans="1:7" x14ac:dyDescent="0.3">
      <c r="A17" s="2" t="s">
        <v>208</v>
      </c>
      <c r="B17" s="3">
        <v>54013</v>
      </c>
      <c r="C17" s="3"/>
      <c r="D17" s="3"/>
      <c r="E17" s="36">
        <v>250</v>
      </c>
      <c r="F17" s="12">
        <v>86.22</v>
      </c>
      <c r="G17" s="12">
        <v>-163.78</v>
      </c>
    </row>
    <row r="18" spans="1:7" x14ac:dyDescent="0.3">
      <c r="A18" s="2" t="s">
        <v>474</v>
      </c>
      <c r="B18" s="3">
        <v>54014</v>
      </c>
      <c r="C18" s="3"/>
      <c r="D18" s="3"/>
      <c r="E18" s="37"/>
      <c r="F18" s="3"/>
      <c r="G18" s="12">
        <v>0</v>
      </c>
    </row>
    <row r="19" spans="1:7" x14ac:dyDescent="0.3">
      <c r="A19" s="2" t="s">
        <v>475</v>
      </c>
      <c r="B19" s="3">
        <v>54015</v>
      </c>
      <c r="C19" s="3">
        <v>20</v>
      </c>
      <c r="D19" s="3">
        <v>110</v>
      </c>
      <c r="E19" s="40">
        <v>2200</v>
      </c>
      <c r="F19" s="42">
        <v>652</v>
      </c>
      <c r="G19" s="42">
        <v>-1548</v>
      </c>
    </row>
    <row r="20" spans="1:7" x14ac:dyDescent="0.3">
      <c r="A20" s="2"/>
      <c r="B20" s="3"/>
      <c r="C20" s="3"/>
      <c r="D20" s="3"/>
      <c r="E20" s="37"/>
      <c r="F20" s="37"/>
      <c r="G20" s="37"/>
    </row>
    <row r="21" spans="1:7" x14ac:dyDescent="0.3">
      <c r="A21" s="33" t="s">
        <v>376</v>
      </c>
      <c r="B21" s="3"/>
      <c r="C21" s="3"/>
      <c r="D21" s="3"/>
      <c r="E21" s="44">
        <v>27651.39</v>
      </c>
      <c r="F21" s="45">
        <v>46460.11</v>
      </c>
      <c r="G21" s="45">
        <v>18808.72</v>
      </c>
    </row>
    <row r="22" spans="1:7" x14ac:dyDescent="0.3">
      <c r="A22" s="33"/>
      <c r="B22" s="3"/>
      <c r="C22" s="3"/>
      <c r="D22" s="3"/>
      <c r="E22" s="137"/>
      <c r="F22" s="84"/>
      <c r="G22" s="84"/>
    </row>
    <row r="23" spans="1:7" x14ac:dyDescent="0.3">
      <c r="A23" s="2"/>
      <c r="B23" s="3"/>
      <c r="C23" s="3"/>
      <c r="D23" s="3"/>
      <c r="E23" s="37"/>
      <c r="F23" s="3"/>
      <c r="G23" s="3"/>
    </row>
    <row r="24" spans="1:7" x14ac:dyDescent="0.3">
      <c r="A24" s="2"/>
      <c r="B24" s="3"/>
      <c r="C24" s="3"/>
      <c r="D24" s="3"/>
      <c r="E24" s="37"/>
      <c r="F24" s="3"/>
      <c r="G24" s="3"/>
    </row>
    <row r="25" spans="1:7" x14ac:dyDescent="0.3">
      <c r="A25" s="2"/>
      <c r="B25" s="3"/>
      <c r="C25" s="3"/>
      <c r="D25" s="3"/>
      <c r="E25" s="37"/>
      <c r="F25" s="3"/>
      <c r="G25" s="3"/>
    </row>
    <row r="26" spans="1:7" x14ac:dyDescent="0.3">
      <c r="A26" s="2"/>
      <c r="B26" s="3"/>
      <c r="C26" s="3"/>
      <c r="D26" s="3"/>
      <c r="E26" s="37"/>
      <c r="F26" s="3"/>
      <c r="G26" s="3"/>
    </row>
    <row r="27" spans="1:7" x14ac:dyDescent="0.3">
      <c r="A27" s="2"/>
      <c r="B27" s="3"/>
      <c r="C27" s="3"/>
      <c r="D27" s="3"/>
      <c r="E27" s="37"/>
      <c r="F27" s="3"/>
      <c r="G27" s="3"/>
    </row>
    <row r="28" spans="1:7" x14ac:dyDescent="0.3">
      <c r="A28" s="2"/>
      <c r="B28" s="3"/>
      <c r="C28" s="3"/>
      <c r="D28" s="3"/>
      <c r="E28" s="37"/>
      <c r="F28" s="3"/>
      <c r="G28" s="3"/>
    </row>
    <row r="29" spans="1:7" x14ac:dyDescent="0.3">
      <c r="A29" s="2"/>
      <c r="B29" s="3"/>
      <c r="C29" s="3"/>
      <c r="D29" s="3"/>
      <c r="E29" s="37"/>
      <c r="F29" s="3"/>
      <c r="G29" s="3"/>
    </row>
    <row r="30" spans="1:7" x14ac:dyDescent="0.3">
      <c r="A30" s="2"/>
      <c r="B30" s="3"/>
      <c r="C30" s="3"/>
      <c r="D30" s="3"/>
      <c r="E30" s="37"/>
      <c r="F30" s="3"/>
      <c r="G30" s="3"/>
    </row>
    <row r="31" spans="1:7" x14ac:dyDescent="0.3">
      <c r="A31" s="2"/>
      <c r="B31" s="3"/>
      <c r="C31" s="3"/>
      <c r="D31" s="3"/>
      <c r="E31" s="37"/>
      <c r="F31" s="3"/>
      <c r="G31" s="3"/>
    </row>
    <row r="32" spans="1:7" x14ac:dyDescent="0.3">
      <c r="A32" s="2"/>
      <c r="B32" s="3"/>
      <c r="C32" s="3"/>
      <c r="D32" s="3"/>
      <c r="E32" s="37"/>
      <c r="F32" s="3"/>
      <c r="G32" s="3"/>
    </row>
    <row r="33" spans="1:7" x14ac:dyDescent="0.3">
      <c r="A33" s="2"/>
      <c r="B33" s="3"/>
      <c r="C33" s="3"/>
      <c r="D33" s="3"/>
      <c r="E33" s="37"/>
      <c r="F33" s="3"/>
      <c r="G33" s="3"/>
    </row>
  </sheetData>
  <printOptions gridLines="1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28"/>
  <sheetViews>
    <sheetView workbookViewId="0">
      <selection activeCell="B1" sqref="B1"/>
    </sheetView>
  </sheetViews>
  <sheetFormatPr defaultRowHeight="14.4" x14ac:dyDescent="0.3"/>
  <cols>
    <col min="1" max="1" width="14.44140625" bestFit="1" customWidth="1"/>
    <col min="2" max="2" width="6" bestFit="1" customWidth="1"/>
    <col min="3" max="3" width="30.88671875" bestFit="1" customWidth="1"/>
    <col min="4" max="4" width="28.44140625" bestFit="1" customWidth="1"/>
    <col min="5" max="5" width="3" bestFit="1" customWidth="1"/>
    <col min="6" max="6" width="6.88671875" bestFit="1" customWidth="1"/>
    <col min="7" max="7" width="12" bestFit="1" customWidth="1"/>
    <col min="8" max="8" width="9.109375" bestFit="1" customWidth="1"/>
    <col min="9" max="9" width="13.33203125" customWidth="1"/>
  </cols>
  <sheetData>
    <row r="1" spans="1:9" ht="31.2" x14ac:dyDescent="0.3">
      <c r="A1" s="173" t="s">
        <v>32</v>
      </c>
      <c r="B1" s="223" t="s">
        <v>226</v>
      </c>
      <c r="C1" s="173" t="s">
        <v>513</v>
      </c>
      <c r="D1" s="173" t="s">
        <v>535</v>
      </c>
      <c r="E1" s="173" t="s">
        <v>483</v>
      </c>
      <c r="F1" s="223" t="s">
        <v>189</v>
      </c>
      <c r="G1" s="173" t="s">
        <v>344</v>
      </c>
      <c r="H1" s="223" t="s">
        <v>58</v>
      </c>
      <c r="I1" s="223" t="s">
        <v>72</v>
      </c>
    </row>
    <row r="2" spans="1:9" x14ac:dyDescent="0.3">
      <c r="A2" s="2"/>
      <c r="B2" s="47">
        <v>55000</v>
      </c>
      <c r="C2" s="3"/>
      <c r="D2" s="3"/>
      <c r="E2" s="3"/>
      <c r="F2" s="3"/>
      <c r="G2" s="35"/>
      <c r="H2" s="104"/>
      <c r="I2" s="12">
        <v>0</v>
      </c>
    </row>
    <row r="3" spans="1:9" x14ac:dyDescent="0.3">
      <c r="A3" s="2" t="s">
        <v>536</v>
      </c>
      <c r="B3" s="3">
        <v>55001</v>
      </c>
      <c r="C3" s="3" t="s">
        <v>537</v>
      </c>
      <c r="D3" s="3" t="s">
        <v>538</v>
      </c>
      <c r="E3" s="3"/>
      <c r="F3" s="3"/>
      <c r="G3" s="36">
        <v>325</v>
      </c>
      <c r="H3" s="224">
        <v>28.34</v>
      </c>
      <c r="I3" s="12">
        <v>296.66000000000003</v>
      </c>
    </row>
    <row r="4" spans="1:9" x14ac:dyDescent="0.3">
      <c r="A4" s="2" t="s">
        <v>539</v>
      </c>
      <c r="B4" s="3">
        <v>55002</v>
      </c>
      <c r="C4" s="3" t="s">
        <v>540</v>
      </c>
      <c r="D4" s="3" t="s">
        <v>541</v>
      </c>
      <c r="E4" s="3">
        <v>35</v>
      </c>
      <c r="F4" s="3">
        <v>20</v>
      </c>
      <c r="G4" s="36">
        <v>700</v>
      </c>
      <c r="H4" s="224">
        <v>527.63</v>
      </c>
      <c r="I4" s="12">
        <v>172.37</v>
      </c>
    </row>
    <row r="5" spans="1:9" x14ac:dyDescent="0.3">
      <c r="A5" s="2" t="s">
        <v>542</v>
      </c>
      <c r="B5" s="3">
        <v>55003</v>
      </c>
      <c r="C5" s="3" t="s">
        <v>543</v>
      </c>
      <c r="D5" s="3"/>
      <c r="E5" s="3"/>
      <c r="F5" s="3"/>
      <c r="G5" s="36">
        <v>200</v>
      </c>
      <c r="H5" s="224">
        <v>925</v>
      </c>
      <c r="I5" s="12">
        <v>-725</v>
      </c>
    </row>
    <row r="6" spans="1:9" x14ac:dyDescent="0.3">
      <c r="A6" s="2" t="s">
        <v>544</v>
      </c>
      <c r="B6" s="3">
        <v>55004</v>
      </c>
      <c r="C6" s="3" t="s">
        <v>545</v>
      </c>
      <c r="D6" s="3"/>
      <c r="E6" s="3"/>
      <c r="F6" s="3"/>
      <c r="G6" s="36">
        <v>300</v>
      </c>
      <c r="H6" s="224">
        <v>150</v>
      </c>
      <c r="I6" s="12">
        <v>150</v>
      </c>
    </row>
    <row r="7" spans="1:9" x14ac:dyDescent="0.3">
      <c r="A7" s="2" t="s">
        <v>546</v>
      </c>
      <c r="B7" s="3">
        <v>55005</v>
      </c>
      <c r="C7" s="3" t="s">
        <v>547</v>
      </c>
      <c r="D7" s="3"/>
      <c r="E7" s="3"/>
      <c r="F7" s="3"/>
      <c r="G7" s="36">
        <v>800</v>
      </c>
      <c r="H7" s="224">
        <v>1200</v>
      </c>
      <c r="I7" s="12">
        <v>-400</v>
      </c>
    </row>
    <row r="8" spans="1:9" x14ac:dyDescent="0.3">
      <c r="A8" s="2" t="s">
        <v>548</v>
      </c>
      <c r="B8" s="3">
        <v>55006</v>
      </c>
      <c r="C8" s="3" t="s">
        <v>549</v>
      </c>
      <c r="D8" s="3"/>
      <c r="E8" s="3"/>
      <c r="F8" s="3"/>
      <c r="G8" s="36">
        <v>125</v>
      </c>
      <c r="H8" s="224">
        <v>125</v>
      </c>
      <c r="I8" s="12">
        <v>0</v>
      </c>
    </row>
    <row r="9" spans="1:9" x14ac:dyDescent="0.3">
      <c r="A9" s="2" t="s">
        <v>550</v>
      </c>
      <c r="B9" s="3">
        <v>55007</v>
      </c>
      <c r="C9" s="3" t="s">
        <v>551</v>
      </c>
      <c r="D9" s="3" t="s">
        <v>552</v>
      </c>
      <c r="E9" s="3"/>
      <c r="F9" s="3"/>
      <c r="G9" s="36">
        <v>9800</v>
      </c>
      <c r="H9" s="224">
        <v>11000</v>
      </c>
      <c r="I9" s="12">
        <v>-1200</v>
      </c>
    </row>
    <row r="10" spans="1:9" x14ac:dyDescent="0.3">
      <c r="A10" s="2" t="s">
        <v>553</v>
      </c>
      <c r="B10" s="3">
        <v>55008</v>
      </c>
      <c r="C10" s="3" t="s">
        <v>554</v>
      </c>
      <c r="D10" s="174" t="s">
        <v>555</v>
      </c>
      <c r="E10" s="3"/>
      <c r="F10" s="3"/>
      <c r="G10" s="36">
        <v>3500</v>
      </c>
      <c r="H10" s="224">
        <v>3074.15</v>
      </c>
      <c r="I10" s="12">
        <v>425.85</v>
      </c>
    </row>
    <row r="11" spans="1:9" x14ac:dyDescent="0.3">
      <c r="A11" s="2" t="s">
        <v>556</v>
      </c>
      <c r="B11" s="3">
        <v>55009</v>
      </c>
      <c r="C11" s="155" t="s">
        <v>557</v>
      </c>
      <c r="D11" s="174" t="s">
        <v>558</v>
      </c>
      <c r="E11" s="3"/>
      <c r="F11" s="3"/>
      <c r="G11" s="36">
        <v>6450</v>
      </c>
      <c r="H11" s="224">
        <v>6101.96</v>
      </c>
      <c r="I11" s="12">
        <v>348.04</v>
      </c>
    </row>
    <row r="12" spans="1:9" x14ac:dyDescent="0.3">
      <c r="A12" s="2" t="s">
        <v>559</v>
      </c>
      <c r="B12" s="3">
        <v>55010</v>
      </c>
      <c r="C12" s="3" t="s">
        <v>560</v>
      </c>
      <c r="D12" s="3"/>
      <c r="E12" s="3"/>
      <c r="F12" s="3"/>
      <c r="G12" s="36">
        <v>949.75</v>
      </c>
      <c r="H12" s="12">
        <v>898.26</v>
      </c>
      <c r="I12" s="12">
        <v>51.49</v>
      </c>
    </row>
    <row r="13" spans="1:9" x14ac:dyDescent="0.3">
      <c r="A13" s="2" t="s">
        <v>561</v>
      </c>
      <c r="B13" s="3">
        <v>55011</v>
      </c>
      <c r="C13" s="3" t="s">
        <v>562</v>
      </c>
      <c r="D13" s="3"/>
      <c r="E13" s="3"/>
      <c r="F13" s="3"/>
      <c r="G13" s="36">
        <v>1500</v>
      </c>
      <c r="H13" s="12">
        <v>1633.45</v>
      </c>
      <c r="I13" s="12">
        <v>-133.44999999999999</v>
      </c>
    </row>
    <row r="14" spans="1:9" ht="26.4" x14ac:dyDescent="0.3">
      <c r="A14" s="2" t="s">
        <v>563</v>
      </c>
      <c r="B14" s="3">
        <v>55012</v>
      </c>
      <c r="C14" s="3" t="s">
        <v>564</v>
      </c>
      <c r="D14" s="175" t="s">
        <v>565</v>
      </c>
      <c r="E14" s="3"/>
      <c r="F14" s="3"/>
      <c r="G14" s="36">
        <v>0</v>
      </c>
      <c r="H14" s="37"/>
      <c r="I14" s="12">
        <v>0</v>
      </c>
    </row>
    <row r="15" spans="1:9" x14ac:dyDescent="0.3">
      <c r="A15" s="2" t="s">
        <v>566</v>
      </c>
      <c r="B15" s="3">
        <v>55013</v>
      </c>
      <c r="C15" s="3" t="s">
        <v>567</v>
      </c>
      <c r="D15" s="175" t="s">
        <v>568</v>
      </c>
      <c r="E15" s="3"/>
      <c r="F15" s="3"/>
      <c r="G15" s="36">
        <v>0</v>
      </c>
      <c r="H15" s="37"/>
      <c r="I15" s="12">
        <v>0</v>
      </c>
    </row>
    <row r="16" spans="1:9" ht="26.4" x14ac:dyDescent="0.3">
      <c r="A16" s="2" t="s">
        <v>569</v>
      </c>
      <c r="B16" s="3">
        <v>55014</v>
      </c>
      <c r="C16" s="3" t="s">
        <v>570</v>
      </c>
      <c r="D16" s="175" t="s">
        <v>571</v>
      </c>
      <c r="E16" s="3"/>
      <c r="F16" s="3"/>
      <c r="G16" s="36">
        <v>15000</v>
      </c>
      <c r="H16" s="12">
        <v>15495.25</v>
      </c>
      <c r="I16" s="12">
        <v>-495.25</v>
      </c>
    </row>
    <row r="17" spans="1:9" x14ac:dyDescent="0.3">
      <c r="A17" s="2" t="s">
        <v>572</v>
      </c>
      <c r="B17" s="3">
        <v>55015</v>
      </c>
      <c r="C17" s="3" t="s">
        <v>573</v>
      </c>
      <c r="D17" s="175" t="s">
        <v>574</v>
      </c>
      <c r="E17" s="3"/>
      <c r="F17" s="3"/>
      <c r="G17" s="36">
        <v>0</v>
      </c>
      <c r="H17" s="37"/>
      <c r="I17" s="12">
        <v>0</v>
      </c>
    </row>
    <row r="18" spans="1:9" x14ac:dyDescent="0.3">
      <c r="A18" s="2" t="s">
        <v>575</v>
      </c>
      <c r="B18" s="3">
        <v>55016</v>
      </c>
      <c r="C18" s="3" t="s">
        <v>576</v>
      </c>
      <c r="D18" s="175"/>
      <c r="E18" s="3"/>
      <c r="F18" s="3"/>
      <c r="G18" s="48">
        <v>6000</v>
      </c>
      <c r="H18" s="12">
        <v>300</v>
      </c>
      <c r="I18" s="12">
        <v>5700</v>
      </c>
    </row>
    <row r="19" spans="1:9" x14ac:dyDescent="0.3">
      <c r="A19" s="2" t="s">
        <v>577</v>
      </c>
      <c r="B19" s="3">
        <v>55017</v>
      </c>
      <c r="C19" s="3" t="s">
        <v>578</v>
      </c>
      <c r="D19" s="175" t="s">
        <v>579</v>
      </c>
      <c r="E19" s="3">
        <v>12</v>
      </c>
      <c r="F19" s="3">
        <v>119</v>
      </c>
      <c r="G19" s="36">
        <v>1428</v>
      </c>
      <c r="H19" s="37"/>
      <c r="I19" s="12">
        <v>1428</v>
      </c>
    </row>
    <row r="20" spans="1:9" x14ac:dyDescent="0.3">
      <c r="A20" s="2" t="s">
        <v>580</v>
      </c>
      <c r="B20" s="3">
        <v>55018</v>
      </c>
      <c r="C20" s="3" t="s">
        <v>581</v>
      </c>
      <c r="D20" s="175" t="s">
        <v>579</v>
      </c>
      <c r="E20" s="3">
        <v>1</v>
      </c>
      <c r="F20" s="3">
        <v>200</v>
      </c>
      <c r="G20" s="36">
        <v>200</v>
      </c>
      <c r="H20" s="37"/>
      <c r="I20" s="12">
        <v>200</v>
      </c>
    </row>
    <row r="21" spans="1:9" x14ac:dyDescent="0.3">
      <c r="A21" s="2" t="s">
        <v>582</v>
      </c>
      <c r="B21" s="3">
        <v>55019</v>
      </c>
      <c r="C21" s="3" t="s">
        <v>583</v>
      </c>
      <c r="D21" s="3" t="s">
        <v>584</v>
      </c>
      <c r="E21" s="3">
        <v>3</v>
      </c>
      <c r="F21" s="3">
        <v>400</v>
      </c>
      <c r="G21" s="36">
        <v>1200</v>
      </c>
      <c r="H21" s="12">
        <v>199</v>
      </c>
      <c r="I21" s="12">
        <v>1001</v>
      </c>
    </row>
    <row r="22" spans="1:9" x14ac:dyDescent="0.3">
      <c r="A22" s="2" t="s">
        <v>585</v>
      </c>
      <c r="B22" s="3">
        <v>55020</v>
      </c>
      <c r="C22" s="3" t="s">
        <v>586</v>
      </c>
      <c r="D22" s="3" t="s">
        <v>584</v>
      </c>
      <c r="E22" s="3">
        <v>1</v>
      </c>
      <c r="F22" s="3">
        <v>1000</v>
      </c>
      <c r="G22" s="36">
        <v>1000</v>
      </c>
      <c r="H22" s="12">
        <v>240</v>
      </c>
      <c r="I22" s="12">
        <v>760</v>
      </c>
    </row>
    <row r="23" spans="1:9" x14ac:dyDescent="0.3">
      <c r="A23" s="2" t="s">
        <v>587</v>
      </c>
      <c r="B23" s="3">
        <v>55021</v>
      </c>
      <c r="C23" s="3" t="s">
        <v>588</v>
      </c>
      <c r="D23" s="3" t="s">
        <v>589</v>
      </c>
      <c r="E23" s="3"/>
      <c r="F23" s="3"/>
      <c r="G23" s="12">
        <v>75</v>
      </c>
      <c r="H23" s="37"/>
      <c r="I23" s="12">
        <v>75</v>
      </c>
    </row>
    <row r="24" spans="1:9" x14ac:dyDescent="0.3">
      <c r="A24" s="2" t="s">
        <v>590</v>
      </c>
      <c r="B24" s="3">
        <v>55022</v>
      </c>
      <c r="C24" s="3" t="s">
        <v>591</v>
      </c>
      <c r="D24" s="3" t="s">
        <v>592</v>
      </c>
      <c r="E24" s="3"/>
      <c r="F24" s="3"/>
      <c r="G24" s="12">
        <v>89</v>
      </c>
      <c r="H24" s="12">
        <v>89</v>
      </c>
      <c r="I24" s="12">
        <v>0</v>
      </c>
    </row>
    <row r="25" spans="1:9" x14ac:dyDescent="0.3">
      <c r="A25" s="2" t="s">
        <v>593</v>
      </c>
      <c r="B25" s="3">
        <v>55023</v>
      </c>
      <c r="C25" s="3" t="s">
        <v>594</v>
      </c>
      <c r="D25" s="3"/>
      <c r="E25" s="3">
        <v>9</v>
      </c>
      <c r="F25" s="3">
        <v>150</v>
      </c>
      <c r="G25" s="36">
        <v>1350</v>
      </c>
      <c r="H25" s="12">
        <v>1300</v>
      </c>
      <c r="I25" s="12">
        <v>50</v>
      </c>
    </row>
    <row r="26" spans="1:9" x14ac:dyDescent="0.3">
      <c r="A26" s="2" t="s">
        <v>595</v>
      </c>
      <c r="B26" s="3">
        <v>55024</v>
      </c>
      <c r="C26" s="3" t="s">
        <v>596</v>
      </c>
      <c r="D26" s="3"/>
      <c r="E26" s="3">
        <v>2</v>
      </c>
      <c r="F26" s="3">
        <v>50</v>
      </c>
      <c r="G26" s="42">
        <v>100</v>
      </c>
      <c r="H26" s="42">
        <v>99.98</v>
      </c>
      <c r="I26" s="42">
        <v>1.9999999999996E-2</v>
      </c>
    </row>
    <row r="27" spans="1:9" x14ac:dyDescent="0.3">
      <c r="A27" s="2"/>
      <c r="B27" s="3"/>
      <c r="C27" s="4" t="s">
        <v>597</v>
      </c>
      <c r="D27" s="3"/>
      <c r="E27" s="3"/>
      <c r="F27" s="3"/>
      <c r="G27" s="176">
        <v>51091.75</v>
      </c>
      <c r="H27" s="45">
        <v>43387.02</v>
      </c>
      <c r="I27" s="45">
        <v>7704.73</v>
      </c>
    </row>
    <row r="28" spans="1:9" x14ac:dyDescent="0.3">
      <c r="A28" s="2"/>
      <c r="B28" s="3"/>
      <c r="C28" s="3"/>
      <c r="D28" s="3"/>
      <c r="E28" s="3"/>
      <c r="F28" s="3"/>
      <c r="G28" s="37"/>
      <c r="H28" s="37"/>
      <c r="I28" s="37"/>
    </row>
  </sheetData>
  <printOptions gridLines="1"/>
  <pageMargins left="0.25" right="0.2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37"/>
  <sheetViews>
    <sheetView topLeftCell="A18" workbookViewId="0">
      <selection activeCell="C28" sqref="C28"/>
    </sheetView>
  </sheetViews>
  <sheetFormatPr defaultRowHeight="14.4" x14ac:dyDescent="0.3"/>
  <cols>
    <col min="1" max="1" width="9.88671875" bestFit="1" customWidth="1"/>
    <col min="2" max="2" width="36" bestFit="1" customWidth="1"/>
    <col min="3" max="3" width="19.6640625" bestFit="1" customWidth="1"/>
    <col min="4" max="4" width="14.109375" customWidth="1"/>
    <col min="5" max="5" width="10.88671875" bestFit="1" customWidth="1"/>
    <col min="6" max="6" width="10.109375" bestFit="1" customWidth="1"/>
  </cols>
  <sheetData>
    <row r="1" spans="1:6" ht="31.2" x14ac:dyDescent="0.3">
      <c r="A1" s="170" t="s">
        <v>65</v>
      </c>
      <c r="B1" s="1" t="s">
        <v>754</v>
      </c>
      <c r="C1" s="170" t="s">
        <v>184</v>
      </c>
      <c r="D1" s="333" t="s">
        <v>514</v>
      </c>
      <c r="E1" s="333" t="s">
        <v>515</v>
      </c>
      <c r="F1" s="333" t="s">
        <v>58</v>
      </c>
    </row>
    <row r="2" spans="1:6" x14ac:dyDescent="0.3">
      <c r="A2" s="3">
        <v>51000</v>
      </c>
      <c r="B2" s="2"/>
      <c r="C2" s="3"/>
      <c r="D2" s="3"/>
      <c r="E2" s="171">
        <v>65052</v>
      </c>
      <c r="F2" s="37"/>
    </row>
    <row r="3" spans="1:6" x14ac:dyDescent="0.3">
      <c r="A3" s="3"/>
      <c r="B3" s="2"/>
      <c r="C3" s="3"/>
      <c r="D3" s="3"/>
      <c r="E3" s="35"/>
      <c r="F3" s="37"/>
    </row>
    <row r="4" spans="1:6" x14ac:dyDescent="0.3">
      <c r="A4" s="3"/>
      <c r="B4" s="2" t="s">
        <v>185</v>
      </c>
      <c r="C4" s="3"/>
      <c r="D4" s="3"/>
      <c r="E4" s="35"/>
      <c r="F4" s="37"/>
    </row>
    <row r="5" spans="1:6" x14ac:dyDescent="0.3">
      <c r="A5" s="3"/>
      <c r="B5" s="2" t="s">
        <v>516</v>
      </c>
      <c r="C5" s="3"/>
      <c r="D5" s="3"/>
      <c r="E5" s="35"/>
      <c r="F5" s="37"/>
    </row>
    <row r="6" spans="1:6" x14ac:dyDescent="0.3">
      <c r="A6" s="3"/>
      <c r="B6" s="2" t="s">
        <v>228</v>
      </c>
      <c r="C6" s="3"/>
      <c r="D6" s="3"/>
      <c r="E6" s="35"/>
      <c r="F6" s="37"/>
    </row>
    <row r="7" spans="1:6" x14ac:dyDescent="0.3">
      <c r="A7" s="3"/>
      <c r="B7" s="2" t="s">
        <v>360</v>
      </c>
      <c r="C7" s="3">
        <v>1500</v>
      </c>
      <c r="D7" s="3"/>
      <c r="E7" s="35"/>
      <c r="F7" s="37"/>
    </row>
    <row r="8" spans="1:6" x14ac:dyDescent="0.3">
      <c r="A8" s="3"/>
      <c r="B8" s="2" t="s">
        <v>517</v>
      </c>
      <c r="C8" s="3">
        <v>1</v>
      </c>
      <c r="D8" s="3"/>
      <c r="E8" s="35"/>
      <c r="F8" s="37"/>
    </row>
    <row r="9" spans="1:6" x14ac:dyDescent="0.3">
      <c r="A9" s="3">
        <v>51001</v>
      </c>
      <c r="B9" s="2" t="s">
        <v>363</v>
      </c>
      <c r="C9" s="3">
        <v>4</v>
      </c>
      <c r="D9" s="36">
        <v>700</v>
      </c>
      <c r="E9" s="35"/>
      <c r="F9" s="37"/>
    </row>
    <row r="10" spans="1:6" x14ac:dyDescent="0.3">
      <c r="A10" s="3">
        <v>51002</v>
      </c>
      <c r="B10" s="2" t="s">
        <v>364</v>
      </c>
      <c r="C10" s="3"/>
      <c r="D10" s="12">
        <v>375</v>
      </c>
      <c r="E10" s="35"/>
      <c r="F10" s="37"/>
    </row>
    <row r="11" spans="1:6" x14ac:dyDescent="0.3">
      <c r="A11" s="3">
        <v>51003</v>
      </c>
      <c r="B11" s="81" t="s">
        <v>518</v>
      </c>
      <c r="C11" s="52"/>
      <c r="D11" s="37"/>
      <c r="E11" s="48">
        <v>275</v>
      </c>
      <c r="F11" s="12">
        <v>250</v>
      </c>
    </row>
    <row r="12" spans="1:6" x14ac:dyDescent="0.3">
      <c r="A12" s="3">
        <v>51004</v>
      </c>
      <c r="B12" s="2" t="s">
        <v>10</v>
      </c>
      <c r="C12" s="3" t="s">
        <v>519</v>
      </c>
      <c r="D12" s="12">
        <v>135</v>
      </c>
      <c r="E12" s="35"/>
      <c r="F12" s="37"/>
    </row>
    <row r="13" spans="1:6" x14ac:dyDescent="0.3">
      <c r="A13" s="3">
        <v>51005</v>
      </c>
      <c r="B13" s="2" t="s">
        <v>520</v>
      </c>
      <c r="C13" s="3" t="s">
        <v>521</v>
      </c>
      <c r="D13" s="12">
        <v>320</v>
      </c>
      <c r="E13" s="35"/>
      <c r="F13" s="37"/>
    </row>
    <row r="14" spans="1:6" x14ac:dyDescent="0.3">
      <c r="A14" s="3"/>
      <c r="B14" s="33"/>
      <c r="C14" s="3"/>
      <c r="D14" s="3"/>
      <c r="E14" s="122"/>
      <c r="F14" s="37"/>
    </row>
    <row r="15" spans="1:6" x14ac:dyDescent="0.3">
      <c r="A15" s="3"/>
      <c r="B15" s="2"/>
      <c r="C15" s="3"/>
      <c r="D15" s="3"/>
      <c r="E15" s="35"/>
      <c r="F15" s="37"/>
    </row>
    <row r="16" spans="1:6" x14ac:dyDescent="0.3">
      <c r="A16" s="3">
        <v>51006</v>
      </c>
      <c r="B16" s="2" t="s">
        <v>923</v>
      </c>
      <c r="C16" s="3" t="s">
        <v>522</v>
      </c>
      <c r="D16" s="3"/>
      <c r="E16" s="36">
        <v>0</v>
      </c>
      <c r="F16" s="37"/>
    </row>
    <row r="17" spans="1:6" x14ac:dyDescent="0.3">
      <c r="A17" s="3">
        <v>51007</v>
      </c>
      <c r="B17" s="2" t="s">
        <v>523</v>
      </c>
      <c r="C17" s="3"/>
      <c r="D17" s="3"/>
      <c r="E17" s="36">
        <v>607</v>
      </c>
      <c r="F17" s="12">
        <v>607</v>
      </c>
    </row>
    <row r="18" spans="1:6" x14ac:dyDescent="0.3">
      <c r="A18" s="3">
        <v>51008</v>
      </c>
      <c r="B18" s="2" t="s">
        <v>524</v>
      </c>
      <c r="C18" s="3"/>
      <c r="D18" s="3"/>
      <c r="E18" s="36">
        <v>4000</v>
      </c>
      <c r="F18" s="12">
        <v>4000</v>
      </c>
    </row>
    <row r="19" spans="1:6" x14ac:dyDescent="0.3">
      <c r="A19" s="3">
        <v>51009</v>
      </c>
      <c r="B19" s="2" t="s">
        <v>348</v>
      </c>
      <c r="C19" s="3"/>
      <c r="D19" s="36">
        <v>720</v>
      </c>
      <c r="E19" s="35"/>
      <c r="F19" s="37"/>
    </row>
    <row r="20" spans="1:6" x14ac:dyDescent="0.3">
      <c r="A20" s="3">
        <v>51011</v>
      </c>
      <c r="B20" s="2" t="s">
        <v>525</v>
      </c>
      <c r="C20" s="3"/>
      <c r="D20" s="3"/>
      <c r="E20" s="36">
        <v>2425</v>
      </c>
      <c r="F20" s="12">
        <v>2296</v>
      </c>
    </row>
    <row r="21" spans="1:6" x14ac:dyDescent="0.3">
      <c r="A21" s="3"/>
      <c r="B21" s="33"/>
      <c r="C21" s="3"/>
      <c r="D21" s="3"/>
      <c r="E21" s="35"/>
      <c r="F21" s="37"/>
    </row>
    <row r="22" spans="1:6" x14ac:dyDescent="0.3">
      <c r="A22" s="3">
        <v>51010</v>
      </c>
      <c r="B22" s="2" t="s">
        <v>924</v>
      </c>
      <c r="C22" s="3"/>
      <c r="D22" s="3"/>
      <c r="E22" s="35"/>
      <c r="F22" s="12">
        <v>56624.2</v>
      </c>
    </row>
    <row r="23" spans="1:6" x14ac:dyDescent="0.3">
      <c r="A23" s="3"/>
      <c r="B23" s="111" t="s">
        <v>526</v>
      </c>
      <c r="C23" s="3"/>
      <c r="D23" s="3"/>
      <c r="E23" s="36">
        <v>300</v>
      </c>
      <c r="F23" s="37"/>
    </row>
    <row r="24" spans="1:6" x14ac:dyDescent="0.3">
      <c r="A24" s="3"/>
      <c r="B24" s="111" t="s">
        <v>527</v>
      </c>
      <c r="C24" s="3"/>
      <c r="D24" s="3"/>
      <c r="E24" s="36">
        <v>15000</v>
      </c>
      <c r="F24" s="37"/>
    </row>
    <row r="25" spans="1:6" x14ac:dyDescent="0.3">
      <c r="A25" s="3"/>
      <c r="B25" s="111" t="s">
        <v>528</v>
      </c>
      <c r="C25" s="3"/>
      <c r="D25" s="3"/>
      <c r="E25" s="36">
        <v>1500</v>
      </c>
      <c r="F25" s="37"/>
    </row>
    <row r="26" spans="1:6" x14ac:dyDescent="0.3">
      <c r="A26" s="3"/>
      <c r="B26" s="111" t="s">
        <v>529</v>
      </c>
      <c r="C26" s="3" t="s">
        <v>530</v>
      </c>
      <c r="D26" s="3"/>
      <c r="E26" s="36">
        <v>19181</v>
      </c>
      <c r="F26" s="37"/>
    </row>
    <row r="27" spans="1:6" x14ac:dyDescent="0.3">
      <c r="A27" s="3"/>
      <c r="B27" s="111" t="s">
        <v>531</v>
      </c>
      <c r="C27" s="3"/>
      <c r="D27" s="3"/>
      <c r="E27" s="36">
        <v>18</v>
      </c>
      <c r="F27" s="37"/>
    </row>
    <row r="28" spans="1:6" x14ac:dyDescent="0.3">
      <c r="A28" s="3"/>
      <c r="B28" s="111" t="s">
        <v>925</v>
      </c>
      <c r="C28" s="3"/>
      <c r="D28" s="3"/>
      <c r="E28" s="36">
        <v>8245</v>
      </c>
      <c r="F28" s="37"/>
    </row>
    <row r="29" spans="1:6" x14ac:dyDescent="0.3">
      <c r="A29" s="3"/>
      <c r="B29" s="111" t="s">
        <v>532</v>
      </c>
      <c r="C29" s="3"/>
      <c r="D29" s="3"/>
      <c r="E29" s="36">
        <v>5480</v>
      </c>
      <c r="F29" s="37"/>
    </row>
    <row r="30" spans="1:6" x14ac:dyDescent="0.3">
      <c r="A30" s="3"/>
      <c r="B30" s="111" t="s">
        <v>533</v>
      </c>
      <c r="C30" s="3"/>
      <c r="D30" s="3"/>
      <c r="E30" s="40">
        <v>6899.8</v>
      </c>
      <c r="F30" s="37"/>
    </row>
    <row r="31" spans="1:6" x14ac:dyDescent="0.3">
      <c r="A31" s="3"/>
      <c r="B31" s="33" t="s">
        <v>52</v>
      </c>
      <c r="C31" s="3"/>
      <c r="D31" s="44">
        <v>2250</v>
      </c>
      <c r="E31" s="44">
        <v>63930.8</v>
      </c>
      <c r="F31" s="153">
        <v>63777.2</v>
      </c>
    </row>
    <row r="32" spans="1:6" x14ac:dyDescent="0.3">
      <c r="A32" s="3"/>
      <c r="B32" s="33" t="s">
        <v>534</v>
      </c>
      <c r="C32" s="3"/>
      <c r="D32" s="3"/>
      <c r="E32" s="172">
        <v>66180.800000000003</v>
      </c>
      <c r="F32" s="37"/>
    </row>
    <row r="33" spans="1:6" x14ac:dyDescent="0.3">
      <c r="A33" s="3"/>
      <c r="B33" s="33"/>
      <c r="C33" s="3"/>
      <c r="D33" s="3"/>
      <c r="E33" s="122"/>
      <c r="F33" s="37"/>
    </row>
    <row r="34" spans="1:6" x14ac:dyDescent="0.3">
      <c r="A34" s="3"/>
      <c r="B34" s="33"/>
      <c r="C34" s="3"/>
      <c r="D34" s="3"/>
      <c r="E34" s="122"/>
      <c r="F34" s="37"/>
    </row>
    <row r="35" spans="1:6" x14ac:dyDescent="0.3">
      <c r="A35" s="3"/>
      <c r="B35" s="33"/>
      <c r="C35" s="3"/>
      <c r="D35" s="3"/>
      <c r="E35" s="122"/>
      <c r="F35" s="37"/>
    </row>
    <row r="36" spans="1:6" x14ac:dyDescent="0.3">
      <c r="A36" s="3"/>
      <c r="B36" s="2"/>
      <c r="C36" s="3"/>
      <c r="D36" s="3"/>
      <c r="E36" s="35"/>
      <c r="F36" s="37"/>
    </row>
    <row r="37" spans="1:6" x14ac:dyDescent="0.3">
      <c r="A37" s="3"/>
      <c r="B37" s="2"/>
      <c r="C37" s="3"/>
      <c r="D37" s="3"/>
      <c r="E37" s="35"/>
      <c r="F37" s="37"/>
    </row>
  </sheetData>
  <printOptions gridLines="1"/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29"/>
  <sheetViews>
    <sheetView topLeftCell="A13" workbookViewId="0">
      <selection activeCell="B1" sqref="B1"/>
    </sheetView>
  </sheetViews>
  <sheetFormatPr defaultRowHeight="14.4" x14ac:dyDescent="0.3"/>
  <cols>
    <col min="1" max="1" width="17.6640625" bestFit="1" customWidth="1"/>
    <col min="2" max="2" width="6.109375" bestFit="1" customWidth="1"/>
    <col min="3" max="3" width="38.109375" bestFit="1" customWidth="1"/>
    <col min="4" max="4" width="6.5546875" bestFit="1" customWidth="1"/>
    <col min="5" max="5" width="7" bestFit="1" customWidth="1"/>
    <col min="6" max="6" width="12" customWidth="1"/>
    <col min="7" max="7" width="12.109375" bestFit="1" customWidth="1"/>
    <col min="8" max="8" width="14.6640625" bestFit="1" customWidth="1"/>
  </cols>
  <sheetData>
    <row r="1" spans="1:8" ht="31.2" x14ac:dyDescent="0.3">
      <c r="A1" s="177" t="s">
        <v>16</v>
      </c>
      <c r="B1" s="222" t="s">
        <v>65</v>
      </c>
      <c r="C1" s="177" t="s">
        <v>598</v>
      </c>
      <c r="D1" s="222" t="s">
        <v>326</v>
      </c>
      <c r="E1" s="222" t="s">
        <v>327</v>
      </c>
      <c r="F1" s="177" t="s">
        <v>344</v>
      </c>
      <c r="G1" s="222" t="s">
        <v>71</v>
      </c>
      <c r="H1" s="177" t="s">
        <v>599</v>
      </c>
    </row>
    <row r="2" spans="1:8" x14ac:dyDescent="0.3">
      <c r="A2" s="33" t="s">
        <v>43</v>
      </c>
      <c r="B2" s="3">
        <v>41100</v>
      </c>
      <c r="C2" s="3"/>
      <c r="D2" s="3"/>
      <c r="E2" s="157"/>
      <c r="F2" s="37"/>
      <c r="G2" s="37"/>
      <c r="H2" s="3"/>
    </row>
    <row r="3" spans="1:8" x14ac:dyDescent="0.3">
      <c r="A3" s="33"/>
      <c r="B3" s="3">
        <v>41101</v>
      </c>
      <c r="C3" s="3" t="s">
        <v>600</v>
      </c>
      <c r="D3" s="12">
        <v>167.5</v>
      </c>
      <c r="E3" s="158">
        <v>900</v>
      </c>
      <c r="F3" s="12">
        <v>150750</v>
      </c>
      <c r="G3" s="12">
        <v>131175</v>
      </c>
      <c r="H3" s="3">
        <v>712</v>
      </c>
    </row>
    <row r="4" spans="1:8" x14ac:dyDescent="0.3">
      <c r="A4" s="2"/>
      <c r="B4" s="3">
        <v>41102</v>
      </c>
      <c r="C4" s="3" t="s">
        <v>601</v>
      </c>
      <c r="D4" s="3"/>
      <c r="E4" s="157"/>
      <c r="F4" s="12">
        <v>0</v>
      </c>
      <c r="G4" s="12">
        <v>4640</v>
      </c>
      <c r="H4" s="3">
        <v>35</v>
      </c>
    </row>
    <row r="5" spans="1:8" x14ac:dyDescent="0.3">
      <c r="A5" s="2"/>
      <c r="B5" s="3">
        <v>41103</v>
      </c>
      <c r="C5" s="3" t="s">
        <v>602</v>
      </c>
      <c r="D5" s="3"/>
      <c r="E5" s="157"/>
      <c r="F5" s="42">
        <v>0</v>
      </c>
      <c r="G5" s="42">
        <v>8505</v>
      </c>
      <c r="H5" s="28">
        <v>59</v>
      </c>
    </row>
    <row r="6" spans="1:8" x14ac:dyDescent="0.3">
      <c r="A6" s="2"/>
      <c r="B6" s="3"/>
      <c r="C6" s="38" t="s">
        <v>603</v>
      </c>
      <c r="D6" s="3"/>
      <c r="E6" s="157"/>
      <c r="F6" s="45">
        <v>150750</v>
      </c>
      <c r="G6" s="45">
        <v>144320</v>
      </c>
      <c r="H6" s="45">
        <v>806</v>
      </c>
    </row>
    <row r="7" spans="1:8" x14ac:dyDescent="0.3">
      <c r="A7" s="2"/>
      <c r="B7" s="3"/>
      <c r="C7" s="3"/>
      <c r="D7" s="3"/>
      <c r="E7" s="157"/>
      <c r="F7" s="37"/>
      <c r="G7" s="37"/>
      <c r="H7" s="3"/>
    </row>
    <row r="8" spans="1:8" x14ac:dyDescent="0.3">
      <c r="A8" s="2"/>
      <c r="B8" s="3"/>
      <c r="C8" s="3"/>
      <c r="D8" s="3"/>
      <c r="E8" s="157"/>
      <c r="F8" s="37"/>
      <c r="G8" s="37"/>
      <c r="H8" s="3"/>
    </row>
    <row r="9" spans="1:8" x14ac:dyDescent="0.3">
      <c r="A9" s="33" t="s">
        <v>604</v>
      </c>
      <c r="B9" s="47">
        <v>56000</v>
      </c>
      <c r="C9" s="3"/>
      <c r="D9" s="3"/>
      <c r="E9" s="157"/>
      <c r="F9" s="37"/>
      <c r="G9" s="37"/>
      <c r="H9" s="3"/>
    </row>
    <row r="10" spans="1:8" x14ac:dyDescent="0.3">
      <c r="A10" s="2"/>
      <c r="B10" s="3">
        <v>56001</v>
      </c>
      <c r="C10" s="3" t="s">
        <v>605</v>
      </c>
      <c r="D10" s="3"/>
      <c r="E10" s="157"/>
      <c r="F10" s="37"/>
      <c r="G10" s="12">
        <v>15000</v>
      </c>
      <c r="H10" s="3"/>
    </row>
    <row r="11" spans="1:8" x14ac:dyDescent="0.3">
      <c r="A11" s="2"/>
      <c r="B11" s="3">
        <v>56002</v>
      </c>
      <c r="C11" s="3" t="s">
        <v>606</v>
      </c>
      <c r="D11" s="3"/>
      <c r="E11" s="157"/>
      <c r="F11" s="37"/>
      <c r="G11" s="37"/>
      <c r="H11" s="3"/>
    </row>
    <row r="12" spans="1:8" x14ac:dyDescent="0.3">
      <c r="A12" s="2"/>
      <c r="B12" s="3">
        <v>56003</v>
      </c>
      <c r="C12" s="3" t="s">
        <v>607</v>
      </c>
      <c r="D12" s="151"/>
      <c r="E12" s="157"/>
      <c r="F12" s="12">
        <v>107250</v>
      </c>
      <c r="G12" s="12">
        <v>83095</v>
      </c>
      <c r="H12" s="3"/>
    </row>
    <row r="13" spans="1:8" x14ac:dyDescent="0.3">
      <c r="A13" s="2"/>
      <c r="B13" s="3">
        <v>56004</v>
      </c>
      <c r="C13" s="3" t="s">
        <v>608</v>
      </c>
      <c r="D13" s="3"/>
      <c r="E13" s="157"/>
      <c r="F13" s="12">
        <v>0</v>
      </c>
      <c r="G13" s="37"/>
      <c r="H13" s="3"/>
    </row>
    <row r="14" spans="1:8" x14ac:dyDescent="0.3">
      <c r="A14" s="2"/>
      <c r="B14" s="3">
        <v>56005</v>
      </c>
      <c r="C14" s="3" t="s">
        <v>609</v>
      </c>
      <c r="D14" s="3">
        <v>43500</v>
      </c>
      <c r="E14" s="158">
        <v>1</v>
      </c>
      <c r="F14" s="12">
        <v>43500</v>
      </c>
      <c r="G14" s="12">
        <v>43500</v>
      </c>
      <c r="H14" s="3"/>
    </row>
    <row r="15" spans="1:8" x14ac:dyDescent="0.3">
      <c r="A15" s="2"/>
      <c r="B15" s="3">
        <v>56006</v>
      </c>
      <c r="C15" s="3" t="s">
        <v>610</v>
      </c>
      <c r="D15" s="3"/>
      <c r="E15" s="157"/>
      <c r="F15" s="12">
        <v>0</v>
      </c>
      <c r="G15" s="37"/>
      <c r="H15" s="3"/>
    </row>
    <row r="16" spans="1:8" x14ac:dyDescent="0.3">
      <c r="A16" s="2"/>
      <c r="B16" s="3">
        <v>56007</v>
      </c>
      <c r="C16" s="3" t="s">
        <v>208</v>
      </c>
      <c r="D16" s="3"/>
      <c r="E16" s="157"/>
      <c r="F16" s="42">
        <v>0</v>
      </c>
      <c r="G16" s="12">
        <v>271.75</v>
      </c>
      <c r="H16" s="3"/>
    </row>
    <row r="17" spans="1:8" x14ac:dyDescent="0.3">
      <c r="A17" s="86"/>
      <c r="B17" s="3"/>
      <c r="C17" s="4" t="s">
        <v>611</v>
      </c>
      <c r="D17" s="3"/>
      <c r="E17" s="3"/>
      <c r="F17" s="45">
        <v>150750</v>
      </c>
      <c r="G17" s="45">
        <v>141866.75</v>
      </c>
      <c r="H17" s="3"/>
    </row>
    <row r="18" spans="1:8" x14ac:dyDescent="0.3">
      <c r="A18" s="2"/>
      <c r="B18" s="3"/>
      <c r="C18" s="3"/>
      <c r="D18" s="3"/>
      <c r="E18" s="3"/>
      <c r="F18" s="37"/>
      <c r="G18" s="84"/>
      <c r="H18" s="3"/>
    </row>
    <row r="19" spans="1:8" x14ac:dyDescent="0.3">
      <c r="A19" s="2"/>
      <c r="B19" s="3"/>
      <c r="C19" s="3"/>
      <c r="D19" s="3"/>
      <c r="E19" s="157"/>
      <c r="F19" s="37"/>
      <c r="G19" s="37"/>
      <c r="H19" s="3"/>
    </row>
    <row r="20" spans="1:8" x14ac:dyDescent="0.3">
      <c r="A20" s="2"/>
      <c r="B20" s="3"/>
      <c r="C20" s="3"/>
      <c r="D20" s="3"/>
      <c r="E20" s="157"/>
      <c r="F20" s="37"/>
      <c r="G20" s="37"/>
      <c r="H20" s="3"/>
    </row>
    <row r="21" spans="1:8" x14ac:dyDescent="0.3">
      <c r="A21" s="2" t="s">
        <v>612</v>
      </c>
      <c r="B21" s="3"/>
      <c r="C21" s="3" t="s">
        <v>613</v>
      </c>
      <c r="D21" s="3">
        <v>20</v>
      </c>
      <c r="E21" s="158">
        <v>3</v>
      </c>
      <c r="F21" s="12">
        <v>180</v>
      </c>
      <c r="G21" s="37"/>
      <c r="H21" s="3"/>
    </row>
    <row r="22" spans="1:8" x14ac:dyDescent="0.3">
      <c r="A22" s="2"/>
      <c r="B22" s="3"/>
      <c r="C22" s="3" t="s">
        <v>614</v>
      </c>
      <c r="D22" s="3">
        <v>60</v>
      </c>
      <c r="E22" s="158">
        <v>1</v>
      </c>
      <c r="F22" s="12">
        <v>20</v>
      </c>
      <c r="G22" s="37"/>
      <c r="H22" s="3"/>
    </row>
    <row r="23" spans="1:8" x14ac:dyDescent="0.3">
      <c r="A23" s="2"/>
      <c r="B23" s="3"/>
      <c r="C23" s="3" t="s">
        <v>615</v>
      </c>
      <c r="D23" s="3">
        <v>120</v>
      </c>
      <c r="E23" s="158">
        <v>2</v>
      </c>
      <c r="F23" s="12">
        <v>120</v>
      </c>
      <c r="G23" s="37"/>
      <c r="H23" s="3"/>
    </row>
    <row r="24" spans="1:8" x14ac:dyDescent="0.3">
      <c r="A24" s="2"/>
      <c r="B24" s="3"/>
      <c r="C24" s="3" t="s">
        <v>616</v>
      </c>
      <c r="D24" s="3">
        <v>60</v>
      </c>
      <c r="E24" s="158">
        <v>4</v>
      </c>
      <c r="F24" s="12">
        <v>480</v>
      </c>
      <c r="G24" s="37"/>
      <c r="H24" s="3"/>
    </row>
    <row r="25" spans="1:8" x14ac:dyDescent="0.3">
      <c r="A25" s="2"/>
      <c r="B25" s="3"/>
      <c r="C25" s="3" t="s">
        <v>617</v>
      </c>
      <c r="D25" s="3">
        <v>120</v>
      </c>
      <c r="E25" s="158">
        <v>9</v>
      </c>
      <c r="F25" s="12">
        <v>540</v>
      </c>
      <c r="G25" s="37"/>
      <c r="H25" s="3"/>
    </row>
    <row r="26" spans="1:8" x14ac:dyDescent="0.3">
      <c r="A26" s="2"/>
      <c r="B26" s="3"/>
      <c r="C26" s="3" t="s">
        <v>618</v>
      </c>
      <c r="D26" s="3">
        <v>60</v>
      </c>
      <c r="E26" s="158">
        <v>7</v>
      </c>
      <c r="F26" s="12">
        <v>600</v>
      </c>
      <c r="G26" s="37"/>
      <c r="H26" s="3"/>
    </row>
    <row r="27" spans="1:8" x14ac:dyDescent="0.3">
      <c r="A27" s="2"/>
      <c r="B27" s="3"/>
      <c r="C27" s="3" t="s">
        <v>619</v>
      </c>
      <c r="D27" s="3">
        <v>120</v>
      </c>
      <c r="E27" s="158">
        <v>4</v>
      </c>
      <c r="F27" s="12">
        <v>240</v>
      </c>
      <c r="G27" s="37"/>
      <c r="H27" s="3"/>
    </row>
    <row r="28" spans="1:8" x14ac:dyDescent="0.3">
      <c r="A28" s="2"/>
      <c r="B28" s="3"/>
      <c r="C28" s="3" t="s">
        <v>620</v>
      </c>
      <c r="D28" s="3">
        <v>60</v>
      </c>
      <c r="E28" s="178">
        <v>5</v>
      </c>
      <c r="F28" s="42">
        <v>600</v>
      </c>
      <c r="G28" s="37"/>
      <c r="H28" s="3"/>
    </row>
    <row r="29" spans="1:8" x14ac:dyDescent="0.3">
      <c r="A29" s="2"/>
      <c r="B29" s="3"/>
      <c r="C29" s="3"/>
      <c r="D29" s="3"/>
      <c r="E29" s="179">
        <v>35</v>
      </c>
      <c r="F29" s="78">
        <v>2780</v>
      </c>
      <c r="G29" s="37"/>
      <c r="H29" s="3"/>
    </row>
  </sheetData>
  <printOptions gridLines="1"/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0"/>
  <sheetViews>
    <sheetView topLeftCell="B1" workbookViewId="0">
      <selection activeCell="H1" sqref="H1"/>
    </sheetView>
  </sheetViews>
  <sheetFormatPr defaultRowHeight="14.4" x14ac:dyDescent="0.3"/>
  <cols>
    <col min="1" max="1" width="12.33203125" bestFit="1" customWidth="1"/>
    <col min="2" max="2" width="6" bestFit="1" customWidth="1"/>
    <col min="3" max="3" width="30.33203125" bestFit="1" customWidth="1"/>
    <col min="4" max="4" width="11.44140625" bestFit="1" customWidth="1"/>
    <col min="5" max="5" width="7.88671875" bestFit="1" customWidth="1"/>
    <col min="6" max="6" width="8.88671875" bestFit="1" customWidth="1"/>
    <col min="7" max="7" width="13.6640625" bestFit="1" customWidth="1"/>
    <col min="8" max="8" width="13.5546875" style="191" customWidth="1"/>
  </cols>
  <sheetData>
    <row r="1" spans="1:8" s="336" customFormat="1" ht="31.2" x14ac:dyDescent="0.3">
      <c r="A1" s="334" t="s">
        <v>33</v>
      </c>
      <c r="B1" s="335" t="s">
        <v>226</v>
      </c>
      <c r="C1" s="334" t="s">
        <v>621</v>
      </c>
      <c r="D1" s="334" t="s">
        <v>326</v>
      </c>
      <c r="E1" s="337" t="s">
        <v>327</v>
      </c>
      <c r="F1" s="334" t="s">
        <v>69</v>
      </c>
      <c r="G1" s="334" t="s">
        <v>58</v>
      </c>
      <c r="H1" s="335" t="s">
        <v>190</v>
      </c>
    </row>
    <row r="2" spans="1:8" x14ac:dyDescent="0.3">
      <c r="A2" s="2"/>
      <c r="B2" s="47">
        <v>57000</v>
      </c>
      <c r="C2" s="3"/>
      <c r="D2" s="3"/>
      <c r="E2" s="3"/>
      <c r="F2" s="3"/>
      <c r="G2" s="37"/>
      <c r="H2" s="192"/>
    </row>
    <row r="3" spans="1:8" x14ac:dyDescent="0.3">
      <c r="A3" s="2"/>
      <c r="B3" s="3"/>
      <c r="C3" s="28" t="s">
        <v>622</v>
      </c>
      <c r="D3" s="28" t="s">
        <v>623</v>
      </c>
      <c r="E3" s="28" t="s">
        <v>624</v>
      </c>
      <c r="F3" s="180" t="s">
        <v>625</v>
      </c>
      <c r="G3" s="37"/>
      <c r="H3" s="192"/>
    </row>
    <row r="4" spans="1:8" x14ac:dyDescent="0.3">
      <c r="A4" s="2"/>
      <c r="B4" s="3">
        <v>57001</v>
      </c>
      <c r="C4" s="3" t="s">
        <v>626</v>
      </c>
      <c r="D4" s="77">
        <v>3.32</v>
      </c>
      <c r="E4" s="3">
        <v>125</v>
      </c>
      <c r="F4" s="77">
        <v>415</v>
      </c>
      <c r="G4" s="12">
        <v>415</v>
      </c>
      <c r="H4" s="187">
        <v>0</v>
      </c>
    </row>
    <row r="5" spans="1:8" x14ac:dyDescent="0.3">
      <c r="A5" s="2"/>
      <c r="B5" s="3">
        <v>57002</v>
      </c>
      <c r="C5" s="3" t="s">
        <v>627</v>
      </c>
      <c r="D5" s="77">
        <v>35</v>
      </c>
      <c r="E5" s="3">
        <v>2</v>
      </c>
      <c r="F5" s="77">
        <v>70</v>
      </c>
      <c r="G5" s="12">
        <v>37.64</v>
      </c>
      <c r="H5" s="187">
        <v>-32.36</v>
      </c>
    </row>
    <row r="6" spans="1:8" x14ac:dyDescent="0.3">
      <c r="A6" s="2"/>
      <c r="B6" s="3">
        <v>57003</v>
      </c>
      <c r="C6" s="3" t="s">
        <v>628</v>
      </c>
      <c r="D6" s="77">
        <v>25</v>
      </c>
      <c r="E6" s="3">
        <v>10</v>
      </c>
      <c r="F6" s="77">
        <v>250</v>
      </c>
      <c r="G6" s="12">
        <v>228.75</v>
      </c>
      <c r="H6" s="187">
        <v>-21.25</v>
      </c>
    </row>
    <row r="7" spans="1:8" x14ac:dyDescent="0.3">
      <c r="A7" s="2"/>
      <c r="B7" s="3">
        <v>57004</v>
      </c>
      <c r="C7" s="3" t="s">
        <v>629</v>
      </c>
      <c r="D7" s="77">
        <v>10</v>
      </c>
      <c r="E7" s="3">
        <v>15</v>
      </c>
      <c r="F7" s="77">
        <v>150</v>
      </c>
      <c r="G7" s="37"/>
      <c r="H7" s="187">
        <v>-150</v>
      </c>
    </row>
    <row r="8" spans="1:8" x14ac:dyDescent="0.3">
      <c r="A8" s="2"/>
      <c r="B8" s="3">
        <v>57005</v>
      </c>
      <c r="C8" s="3" t="s">
        <v>630</v>
      </c>
      <c r="D8" s="77">
        <v>12</v>
      </c>
      <c r="E8" s="3">
        <v>50</v>
      </c>
      <c r="F8" s="77">
        <v>600</v>
      </c>
      <c r="G8" s="12">
        <v>47</v>
      </c>
      <c r="H8" s="187">
        <v>-553</v>
      </c>
    </row>
    <row r="9" spans="1:8" x14ac:dyDescent="0.3">
      <c r="A9" s="2"/>
      <c r="B9" s="3">
        <v>57006</v>
      </c>
      <c r="C9" s="3" t="s">
        <v>219</v>
      </c>
      <c r="D9" s="99">
        <v>500</v>
      </c>
      <c r="E9" s="28"/>
      <c r="F9" s="99">
        <v>500</v>
      </c>
      <c r="G9" s="42">
        <v>102.52</v>
      </c>
      <c r="H9" s="188">
        <v>-397.48</v>
      </c>
    </row>
    <row r="10" spans="1:8" x14ac:dyDescent="0.3">
      <c r="A10" s="86"/>
      <c r="B10" s="3"/>
      <c r="C10" s="3"/>
      <c r="D10" s="3"/>
      <c r="E10" s="3"/>
      <c r="F10" s="78">
        <v>1985</v>
      </c>
      <c r="G10" s="78">
        <v>830.91</v>
      </c>
      <c r="H10" s="189">
        <v>-1154.0899999999999</v>
      </c>
    </row>
    <row r="11" spans="1:8" x14ac:dyDescent="0.3">
      <c r="A11" s="2"/>
      <c r="B11" s="3"/>
      <c r="C11" s="3"/>
      <c r="D11" s="3"/>
      <c r="E11" s="3"/>
      <c r="F11" s="3"/>
      <c r="G11" s="37"/>
      <c r="H11" s="192"/>
    </row>
    <row r="12" spans="1:8" x14ac:dyDescent="0.3">
      <c r="A12" s="2"/>
      <c r="B12" s="3"/>
      <c r="C12" s="28" t="s">
        <v>631</v>
      </c>
      <c r="D12" s="3"/>
      <c r="E12" s="3"/>
      <c r="F12" s="3"/>
      <c r="G12" s="37"/>
      <c r="H12" s="192"/>
    </row>
    <row r="13" spans="1:8" x14ac:dyDescent="0.3">
      <c r="A13" s="2"/>
      <c r="B13" s="3">
        <v>57007</v>
      </c>
      <c r="C13" s="3" t="s">
        <v>632</v>
      </c>
      <c r="D13" s="77">
        <v>0</v>
      </c>
      <c r="E13" s="3">
        <v>0</v>
      </c>
      <c r="F13" s="77">
        <v>0</v>
      </c>
      <c r="G13" s="12">
        <v>500</v>
      </c>
      <c r="H13" s="187">
        <v>500</v>
      </c>
    </row>
    <row r="14" spans="1:8" x14ac:dyDescent="0.3">
      <c r="A14" s="2"/>
      <c r="B14" s="3">
        <v>57008</v>
      </c>
      <c r="C14" s="3" t="s">
        <v>633</v>
      </c>
      <c r="D14" s="99">
        <v>0.15</v>
      </c>
      <c r="E14" s="28">
        <v>20</v>
      </c>
      <c r="F14" s="99">
        <v>3</v>
      </c>
      <c r="G14" s="42">
        <v>0</v>
      </c>
      <c r="H14" s="188">
        <v>-3</v>
      </c>
    </row>
    <row r="15" spans="1:8" x14ac:dyDescent="0.3">
      <c r="A15" s="2"/>
      <c r="B15" s="3"/>
      <c r="C15" s="3" t="s">
        <v>634</v>
      </c>
      <c r="D15" s="151"/>
      <c r="E15" s="3"/>
      <c r="F15" s="181">
        <v>3</v>
      </c>
      <c r="G15" s="181">
        <v>500</v>
      </c>
      <c r="H15" s="221">
        <v>497</v>
      </c>
    </row>
    <row r="16" spans="1:8" x14ac:dyDescent="0.3">
      <c r="A16" s="2"/>
      <c r="B16" s="3"/>
      <c r="C16" s="4" t="s">
        <v>635</v>
      </c>
      <c r="D16" s="151"/>
      <c r="E16" s="3"/>
      <c r="F16" s="182">
        <v>1988</v>
      </c>
      <c r="G16" s="45">
        <v>1330.91</v>
      </c>
      <c r="H16" s="190">
        <v>-657.09</v>
      </c>
    </row>
    <row r="17" spans="1:8" x14ac:dyDescent="0.3">
      <c r="A17" s="2"/>
      <c r="B17" s="3"/>
      <c r="C17" s="13"/>
      <c r="D17" s="151"/>
      <c r="E17" s="3"/>
      <c r="F17" s="151"/>
      <c r="G17" s="37"/>
      <c r="H17" s="192"/>
    </row>
    <row r="18" spans="1:8" x14ac:dyDescent="0.3">
      <c r="A18" s="2"/>
      <c r="B18" s="3"/>
      <c r="C18" s="13"/>
      <c r="D18" s="151"/>
      <c r="E18" s="3"/>
      <c r="F18" s="151"/>
      <c r="G18" s="37"/>
      <c r="H18" s="192"/>
    </row>
    <row r="19" spans="1:8" x14ac:dyDescent="0.3">
      <c r="A19" s="2"/>
      <c r="B19" s="3"/>
      <c r="C19" s="13"/>
      <c r="D19" s="151"/>
      <c r="E19" s="3"/>
      <c r="F19" s="151"/>
      <c r="G19" s="37"/>
      <c r="H19" s="192"/>
    </row>
    <row r="20" spans="1:8" x14ac:dyDescent="0.3">
      <c r="A20" s="2"/>
      <c r="B20" s="3"/>
      <c r="C20" s="13"/>
      <c r="D20" s="151"/>
      <c r="E20" s="3"/>
      <c r="F20" s="151"/>
      <c r="G20" s="37"/>
      <c r="H20" s="192"/>
    </row>
  </sheetData>
  <printOptions gridLines="1"/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21"/>
  <sheetViews>
    <sheetView topLeftCell="B1" workbookViewId="0">
      <selection activeCell="G1" sqref="G1"/>
    </sheetView>
  </sheetViews>
  <sheetFormatPr defaultRowHeight="14.4" x14ac:dyDescent="0.3"/>
  <cols>
    <col min="1" max="1" width="8" hidden="1" customWidth="1"/>
    <col min="2" max="2" width="6.5546875" customWidth="1"/>
    <col min="3" max="3" width="41.5546875" bestFit="1" customWidth="1"/>
    <col min="4" max="4" width="6.44140625" bestFit="1" customWidth="1"/>
    <col min="5" max="5" width="13.33203125" style="191" customWidth="1"/>
    <col min="6" max="7" width="9.109375" bestFit="1" customWidth="1"/>
    <col min="8" max="8" width="13.5546875" style="191" bestFit="1" customWidth="1"/>
  </cols>
  <sheetData>
    <row r="1" spans="1:8" s="336" customFormat="1" ht="31.2" x14ac:dyDescent="0.3">
      <c r="A1" s="338" t="s">
        <v>34</v>
      </c>
      <c r="B1" s="339" t="s">
        <v>226</v>
      </c>
      <c r="C1" s="339" t="s">
        <v>163</v>
      </c>
      <c r="D1" s="339" t="s">
        <v>326</v>
      </c>
      <c r="E1" s="339" t="s">
        <v>636</v>
      </c>
      <c r="F1" s="339" t="s">
        <v>637</v>
      </c>
      <c r="G1" s="339" t="s">
        <v>58</v>
      </c>
      <c r="H1" s="339" t="s">
        <v>190</v>
      </c>
    </row>
    <row r="2" spans="1:8" x14ac:dyDescent="0.3">
      <c r="A2" s="2"/>
      <c r="B2" s="47">
        <v>58000</v>
      </c>
      <c r="C2" s="3" t="s">
        <v>163</v>
      </c>
      <c r="D2" s="3"/>
      <c r="E2" s="218"/>
      <c r="F2" s="12">
        <v>0</v>
      </c>
      <c r="G2" s="37"/>
      <c r="H2" s="192"/>
    </row>
    <row r="3" spans="1:8" x14ac:dyDescent="0.3">
      <c r="A3" s="2"/>
      <c r="B3" s="3">
        <v>58001</v>
      </c>
      <c r="C3" s="3" t="s">
        <v>638</v>
      </c>
      <c r="D3" s="3">
        <v>300</v>
      </c>
      <c r="E3" s="219">
        <v>65</v>
      </c>
      <c r="F3" s="12">
        <v>19500</v>
      </c>
      <c r="G3" s="12">
        <v>13990.17</v>
      </c>
      <c r="H3" s="187">
        <v>-5509.83</v>
      </c>
    </row>
    <row r="4" spans="1:8" x14ac:dyDescent="0.3">
      <c r="A4" s="2"/>
      <c r="B4" s="3">
        <v>58002</v>
      </c>
      <c r="C4" s="3" t="s">
        <v>639</v>
      </c>
      <c r="D4" s="3">
        <v>200</v>
      </c>
      <c r="E4" s="219">
        <v>10</v>
      </c>
      <c r="F4" s="12">
        <v>2000</v>
      </c>
      <c r="G4" s="12">
        <v>1600</v>
      </c>
      <c r="H4" s="187">
        <v>-400</v>
      </c>
    </row>
    <row r="5" spans="1:8" x14ac:dyDescent="0.3">
      <c r="A5" s="2"/>
      <c r="B5" s="3">
        <v>58003</v>
      </c>
      <c r="C5" s="3" t="s">
        <v>640</v>
      </c>
      <c r="D5" s="3">
        <v>3000</v>
      </c>
      <c r="E5" s="219">
        <v>1</v>
      </c>
      <c r="F5" s="12">
        <v>3000</v>
      </c>
      <c r="G5" s="12">
        <v>712</v>
      </c>
      <c r="H5" s="187">
        <v>-2288</v>
      </c>
    </row>
    <row r="6" spans="1:8" x14ac:dyDescent="0.3">
      <c r="A6" s="2"/>
      <c r="B6" s="3">
        <v>58004</v>
      </c>
      <c r="C6" s="3" t="s">
        <v>641</v>
      </c>
      <c r="D6" s="3">
        <v>0</v>
      </c>
      <c r="E6" s="218"/>
      <c r="F6" s="12">
        <v>0</v>
      </c>
      <c r="G6" s="12">
        <v>1440</v>
      </c>
      <c r="H6" s="187">
        <v>1440</v>
      </c>
    </row>
    <row r="7" spans="1:8" x14ac:dyDescent="0.3">
      <c r="A7" s="2"/>
      <c r="B7" s="3">
        <v>58005</v>
      </c>
      <c r="C7" s="3" t="s">
        <v>642</v>
      </c>
      <c r="D7" s="3">
        <v>250</v>
      </c>
      <c r="E7" s="219">
        <v>4</v>
      </c>
      <c r="F7" s="12">
        <v>1500</v>
      </c>
      <c r="G7" s="12">
        <v>3255.79</v>
      </c>
      <c r="H7" s="187">
        <v>1755.79</v>
      </c>
    </row>
    <row r="8" spans="1:8" x14ac:dyDescent="0.3">
      <c r="A8" s="2"/>
      <c r="B8" s="3">
        <v>58006</v>
      </c>
      <c r="C8" s="3" t="s">
        <v>643</v>
      </c>
      <c r="D8" s="3">
        <v>125</v>
      </c>
      <c r="E8" s="219">
        <v>4</v>
      </c>
      <c r="F8" s="12">
        <v>500</v>
      </c>
      <c r="G8" s="12">
        <v>170</v>
      </c>
      <c r="H8" s="187">
        <v>-330</v>
      </c>
    </row>
    <row r="9" spans="1:8" x14ac:dyDescent="0.3">
      <c r="A9" s="2"/>
      <c r="B9" s="3">
        <v>58007</v>
      </c>
      <c r="C9" s="3" t="s">
        <v>644</v>
      </c>
      <c r="D9" s="3"/>
      <c r="E9" s="219">
        <v>0</v>
      </c>
      <c r="F9" s="12">
        <v>11028.2</v>
      </c>
      <c r="G9" s="12">
        <v>15792.18</v>
      </c>
      <c r="H9" s="187">
        <v>4763.9799999999996</v>
      </c>
    </row>
    <row r="10" spans="1:8" x14ac:dyDescent="0.3">
      <c r="A10" s="2"/>
      <c r="B10" s="3">
        <v>58008</v>
      </c>
      <c r="C10" s="3" t="s">
        <v>645</v>
      </c>
      <c r="D10" s="3">
        <v>90</v>
      </c>
      <c r="E10" s="219">
        <v>12</v>
      </c>
      <c r="F10" s="12">
        <v>1080</v>
      </c>
      <c r="G10" s="12">
        <v>0</v>
      </c>
      <c r="H10" s="187">
        <v>-1080</v>
      </c>
    </row>
    <row r="11" spans="1:8" x14ac:dyDescent="0.3">
      <c r="A11" s="2"/>
      <c r="B11" s="3">
        <v>58009</v>
      </c>
      <c r="C11" s="3" t="s">
        <v>646</v>
      </c>
      <c r="D11" s="3"/>
      <c r="E11" s="218"/>
      <c r="F11" s="12">
        <v>300</v>
      </c>
      <c r="G11" s="12">
        <v>300</v>
      </c>
      <c r="H11" s="187">
        <v>0</v>
      </c>
    </row>
    <row r="12" spans="1:8" x14ac:dyDescent="0.3">
      <c r="A12" s="2"/>
      <c r="B12" s="3">
        <v>58010</v>
      </c>
      <c r="C12" s="3" t="s">
        <v>520</v>
      </c>
      <c r="D12" s="3"/>
      <c r="E12" s="218"/>
      <c r="F12" s="12">
        <v>0</v>
      </c>
      <c r="G12" s="12">
        <v>0</v>
      </c>
      <c r="H12" s="187">
        <v>0</v>
      </c>
    </row>
    <row r="13" spans="1:8" x14ac:dyDescent="0.3">
      <c r="A13" s="2"/>
      <c r="B13" s="3">
        <v>58011</v>
      </c>
      <c r="C13" s="3" t="s">
        <v>208</v>
      </c>
      <c r="D13" s="3"/>
      <c r="E13" s="218"/>
      <c r="F13" s="42">
        <v>500</v>
      </c>
      <c r="G13" s="42">
        <v>127.61</v>
      </c>
      <c r="H13" s="188">
        <v>-372.39</v>
      </c>
    </row>
    <row r="14" spans="1:8" x14ac:dyDescent="0.3">
      <c r="A14" s="2"/>
      <c r="B14" s="3"/>
      <c r="C14" s="3"/>
      <c r="D14" s="3"/>
      <c r="E14" s="218"/>
      <c r="F14" s="37"/>
      <c r="G14" s="37"/>
      <c r="H14" s="192"/>
    </row>
    <row r="15" spans="1:8" x14ac:dyDescent="0.3">
      <c r="A15" s="86"/>
      <c r="B15" s="3"/>
      <c r="C15" s="4" t="s">
        <v>647</v>
      </c>
      <c r="D15" s="3"/>
      <c r="E15" s="218"/>
      <c r="F15" s="182">
        <v>39408.199999999997</v>
      </c>
      <c r="G15" s="182">
        <v>37387.75</v>
      </c>
      <c r="H15" s="220">
        <v>-2020.45</v>
      </c>
    </row>
    <row r="16" spans="1:8" x14ac:dyDescent="0.3">
      <c r="A16" s="2"/>
      <c r="B16" s="3"/>
      <c r="C16" s="3"/>
      <c r="D16" s="3"/>
      <c r="E16" s="218"/>
      <c r="F16" s="37"/>
      <c r="G16" s="37"/>
      <c r="H16" s="192"/>
    </row>
    <row r="17" spans="1:8" x14ac:dyDescent="0.3">
      <c r="A17" s="2"/>
      <c r="B17" s="3"/>
      <c r="C17" s="3"/>
      <c r="D17" s="3"/>
      <c r="E17" s="218"/>
      <c r="F17" s="37"/>
      <c r="G17" s="37"/>
      <c r="H17" s="192"/>
    </row>
    <row r="18" spans="1:8" x14ac:dyDescent="0.3">
      <c r="A18" s="2"/>
      <c r="B18" s="3"/>
      <c r="C18" s="3"/>
      <c r="D18" s="3"/>
      <c r="E18" s="218"/>
      <c r="F18" s="37"/>
      <c r="G18" s="37"/>
      <c r="H18" s="192"/>
    </row>
    <row r="19" spans="1:8" x14ac:dyDescent="0.3">
      <c r="A19" s="2"/>
      <c r="B19" s="3"/>
      <c r="C19" s="3"/>
      <c r="D19" s="3"/>
      <c r="E19" s="218"/>
      <c r="F19" s="37"/>
      <c r="G19" s="37"/>
      <c r="H19" s="192"/>
    </row>
    <row r="20" spans="1:8" x14ac:dyDescent="0.3">
      <c r="A20" s="2"/>
      <c r="B20" s="3"/>
      <c r="C20" s="3"/>
      <c r="D20" s="3"/>
      <c r="E20" s="218"/>
      <c r="F20" s="37"/>
      <c r="G20" s="37"/>
      <c r="H20" s="192"/>
    </row>
    <row r="21" spans="1:8" x14ac:dyDescent="0.3">
      <c r="A21" s="2"/>
      <c r="B21" s="3"/>
      <c r="C21" s="3"/>
      <c r="D21" s="3"/>
      <c r="E21" s="218"/>
      <c r="F21" s="37"/>
      <c r="G21" s="37"/>
      <c r="H21" s="192"/>
    </row>
  </sheetData>
  <printOptions gridLines="1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77"/>
  <sheetViews>
    <sheetView topLeftCell="A58" workbookViewId="0">
      <selection activeCell="H84" sqref="H84"/>
    </sheetView>
  </sheetViews>
  <sheetFormatPr defaultColWidth="8.88671875" defaultRowHeight="14.4" x14ac:dyDescent="0.3"/>
  <cols>
    <col min="1" max="1" width="7.5546875" style="193" customWidth="1"/>
    <col min="2" max="2" width="27.44140625" style="193" bestFit="1" customWidth="1"/>
    <col min="3" max="3" width="25.33203125" style="193" bestFit="1" customWidth="1"/>
    <col min="4" max="4" width="13.44140625" style="193" customWidth="1"/>
    <col min="5" max="5" width="9.44140625" style="193" customWidth="1"/>
    <col min="6" max="6" width="9.109375" style="193" bestFit="1" customWidth="1"/>
    <col min="7" max="7" width="10" style="216" customWidth="1"/>
    <col min="8" max="8" width="39" style="193" bestFit="1" customWidth="1"/>
    <col min="9" max="9" width="8" style="193" hidden="1" customWidth="1"/>
    <col min="10" max="10" width="10.44140625" style="217" customWidth="1"/>
    <col min="11" max="11" width="13.44140625" style="217" customWidth="1"/>
    <col min="12" max="16384" width="8.88671875" style="193"/>
  </cols>
  <sheetData>
    <row r="1" spans="1:11" s="341" customFormat="1" ht="30.75" customHeight="1" x14ac:dyDescent="0.3">
      <c r="A1" s="340" t="s">
        <v>226</v>
      </c>
      <c r="B1" s="340" t="s">
        <v>648</v>
      </c>
      <c r="C1" s="340" t="s">
        <v>513</v>
      </c>
      <c r="D1" s="340" t="s">
        <v>178</v>
      </c>
      <c r="E1" s="340" t="s">
        <v>326</v>
      </c>
      <c r="F1" s="340" t="s">
        <v>69</v>
      </c>
      <c r="G1" s="340" t="s">
        <v>649</v>
      </c>
      <c r="H1" s="340" t="s">
        <v>650</v>
      </c>
      <c r="I1" s="340" t="s">
        <v>651</v>
      </c>
      <c r="J1" s="340" t="s">
        <v>58</v>
      </c>
      <c r="K1" s="340" t="s">
        <v>190</v>
      </c>
    </row>
    <row r="2" spans="1:11" x14ac:dyDescent="0.3">
      <c r="A2" s="194">
        <v>59000</v>
      </c>
      <c r="B2" s="195" t="s">
        <v>926</v>
      </c>
      <c r="C2" s="196"/>
      <c r="D2" s="194"/>
      <c r="E2" s="197"/>
      <c r="F2" s="194"/>
      <c r="G2" s="198"/>
      <c r="H2" s="194"/>
      <c r="I2" s="194"/>
      <c r="J2" s="196"/>
      <c r="K2" s="196"/>
    </row>
    <row r="3" spans="1:11" x14ac:dyDescent="0.3">
      <c r="A3" s="194"/>
      <c r="B3" s="199" t="s">
        <v>228</v>
      </c>
      <c r="C3" s="196"/>
      <c r="D3" s="194"/>
      <c r="E3" s="197"/>
      <c r="F3" s="194"/>
      <c r="G3" s="198"/>
      <c r="H3" s="194"/>
      <c r="I3" s="194"/>
      <c r="J3" s="196"/>
      <c r="K3" s="196"/>
    </row>
    <row r="4" spans="1:11" x14ac:dyDescent="0.3">
      <c r="A4" s="194"/>
      <c r="B4" s="200" t="s">
        <v>927</v>
      </c>
      <c r="C4" s="196"/>
      <c r="D4" s="194"/>
      <c r="E4" s="197"/>
      <c r="F4" s="194"/>
      <c r="G4" s="198"/>
      <c r="H4" s="194"/>
      <c r="I4" s="194"/>
      <c r="J4" s="196"/>
      <c r="K4" s="196"/>
    </row>
    <row r="5" spans="1:11" x14ac:dyDescent="0.3">
      <c r="A5" s="194">
        <v>59001</v>
      </c>
      <c r="B5" s="201"/>
      <c r="C5" s="201" t="s">
        <v>652</v>
      </c>
      <c r="D5" s="194">
        <v>1</v>
      </c>
      <c r="E5" s="202">
        <v>500</v>
      </c>
      <c r="F5" s="203">
        <v>500</v>
      </c>
      <c r="G5" s="198"/>
      <c r="H5" s="196" t="s">
        <v>929</v>
      </c>
      <c r="I5" s="194"/>
      <c r="J5" s="204">
        <v>500</v>
      </c>
      <c r="K5" s="204">
        <v>0</v>
      </c>
    </row>
    <row r="6" spans="1:11" x14ac:dyDescent="0.3">
      <c r="A6" s="194">
        <v>59002</v>
      </c>
      <c r="B6" s="200"/>
      <c r="C6" s="196" t="s">
        <v>928</v>
      </c>
      <c r="D6" s="194"/>
      <c r="E6" s="202">
        <v>0</v>
      </c>
      <c r="F6" s="203">
        <v>0</v>
      </c>
      <c r="G6" s="198"/>
      <c r="H6" s="196" t="s">
        <v>653</v>
      </c>
      <c r="I6" s="194"/>
      <c r="J6" s="196"/>
      <c r="K6" s="204">
        <v>0</v>
      </c>
    </row>
    <row r="7" spans="1:11" x14ac:dyDescent="0.3">
      <c r="A7" s="194">
        <v>59003</v>
      </c>
      <c r="B7" s="200"/>
      <c r="C7" s="196" t="s">
        <v>654</v>
      </c>
      <c r="D7" s="194"/>
      <c r="E7" s="202">
        <v>0</v>
      </c>
      <c r="F7" s="203">
        <v>1625</v>
      </c>
      <c r="G7" s="198"/>
      <c r="H7" s="205" t="s">
        <v>655</v>
      </c>
      <c r="I7" s="194"/>
      <c r="J7" s="204">
        <v>1500</v>
      </c>
      <c r="K7" s="204">
        <v>-125</v>
      </c>
    </row>
    <row r="8" spans="1:11" ht="26.4" x14ac:dyDescent="0.3">
      <c r="A8" s="194">
        <v>59004</v>
      </c>
      <c r="B8" s="200"/>
      <c r="C8" s="196" t="s">
        <v>208</v>
      </c>
      <c r="D8" s="194"/>
      <c r="E8" s="202">
        <v>0</v>
      </c>
      <c r="F8" s="203">
        <v>0</v>
      </c>
      <c r="G8" s="198"/>
      <c r="H8" s="205" t="s">
        <v>656</v>
      </c>
      <c r="I8" s="194"/>
      <c r="J8" s="204">
        <v>700</v>
      </c>
      <c r="K8" s="204">
        <v>700</v>
      </c>
    </row>
    <row r="9" spans="1:11" x14ac:dyDescent="0.3">
      <c r="A9" s="194">
        <v>59005</v>
      </c>
      <c r="B9" s="200"/>
      <c r="C9" s="196" t="s">
        <v>657</v>
      </c>
      <c r="D9" s="194"/>
      <c r="E9" s="202">
        <v>0</v>
      </c>
      <c r="F9" s="203">
        <v>2000</v>
      </c>
      <c r="G9" s="198"/>
      <c r="H9" s="194"/>
      <c r="I9" s="194"/>
      <c r="J9" s="204">
        <v>2000</v>
      </c>
      <c r="K9" s="204">
        <v>0</v>
      </c>
    </row>
    <row r="10" spans="1:11" x14ac:dyDescent="0.3">
      <c r="A10" s="194">
        <v>59006</v>
      </c>
      <c r="B10" s="200"/>
      <c r="C10" s="196" t="s">
        <v>658</v>
      </c>
      <c r="D10" s="194"/>
      <c r="E10" s="202">
        <v>0</v>
      </c>
      <c r="F10" s="203">
        <v>500</v>
      </c>
      <c r="G10" s="198"/>
      <c r="H10" s="196" t="s">
        <v>659</v>
      </c>
      <c r="I10" s="194"/>
      <c r="J10" s="204">
        <v>195.09</v>
      </c>
      <c r="K10" s="204">
        <v>-304.91000000000003</v>
      </c>
    </row>
    <row r="11" spans="1:11" x14ac:dyDescent="0.3">
      <c r="A11" s="194">
        <v>59007</v>
      </c>
      <c r="B11" s="200"/>
      <c r="C11" s="196" t="s">
        <v>660</v>
      </c>
      <c r="D11" s="194"/>
      <c r="E11" s="202">
        <v>0</v>
      </c>
      <c r="F11" s="203">
        <v>5000</v>
      </c>
      <c r="G11" s="198"/>
      <c r="H11" s="196" t="s">
        <v>930</v>
      </c>
      <c r="I11" s="194"/>
      <c r="J11" s="204">
        <v>5000</v>
      </c>
      <c r="K11" s="204">
        <v>0</v>
      </c>
    </row>
    <row r="12" spans="1:11" x14ac:dyDescent="0.3">
      <c r="A12" s="194">
        <v>59008</v>
      </c>
      <c r="B12" s="200"/>
      <c r="C12" s="196" t="s">
        <v>661</v>
      </c>
      <c r="D12" s="194">
        <v>9</v>
      </c>
      <c r="E12" s="202">
        <v>430</v>
      </c>
      <c r="F12" s="203">
        <v>3870</v>
      </c>
      <c r="G12" s="198"/>
      <c r="H12" s="194"/>
      <c r="I12" s="194"/>
      <c r="J12" s="204">
        <v>3870</v>
      </c>
      <c r="K12" s="204">
        <v>0</v>
      </c>
    </row>
    <row r="13" spans="1:11" x14ac:dyDescent="0.3">
      <c r="A13" s="194">
        <v>59009</v>
      </c>
      <c r="B13" s="200"/>
      <c r="C13" s="196" t="s">
        <v>662</v>
      </c>
      <c r="D13" s="194">
        <v>1</v>
      </c>
      <c r="E13" s="202">
        <v>530</v>
      </c>
      <c r="F13" s="206">
        <v>530</v>
      </c>
      <c r="G13" s="198"/>
      <c r="H13" s="194"/>
      <c r="I13" s="194"/>
      <c r="J13" s="207">
        <v>530</v>
      </c>
      <c r="K13" s="207">
        <v>0</v>
      </c>
    </row>
    <row r="14" spans="1:11" x14ac:dyDescent="0.3">
      <c r="A14" s="194"/>
      <c r="B14" s="208"/>
      <c r="C14" s="209" t="s">
        <v>663</v>
      </c>
      <c r="D14" s="194"/>
      <c r="E14" s="197"/>
      <c r="F14" s="210"/>
      <c r="G14" s="211">
        <v>14025</v>
      </c>
      <c r="H14" s="194"/>
      <c r="I14" s="194"/>
      <c r="J14" s="212">
        <v>14295.09</v>
      </c>
      <c r="K14" s="212">
        <v>270.08999999999997</v>
      </c>
    </row>
    <row r="15" spans="1:11" x14ac:dyDescent="0.3">
      <c r="A15" s="194"/>
      <c r="B15" s="200"/>
      <c r="C15" s="196"/>
      <c r="D15" s="194"/>
      <c r="E15" s="197"/>
      <c r="F15" s="194"/>
      <c r="G15" s="198"/>
      <c r="H15" s="194"/>
      <c r="I15" s="194"/>
      <c r="J15" s="196"/>
      <c r="K15" s="196"/>
    </row>
    <row r="16" spans="1:11" x14ac:dyDescent="0.3">
      <c r="A16" s="194"/>
      <c r="B16" s="208" t="s">
        <v>179</v>
      </c>
      <c r="C16" s="196"/>
      <c r="D16" s="194"/>
      <c r="E16" s="197"/>
      <c r="F16" s="194"/>
      <c r="G16" s="198"/>
      <c r="H16" s="194"/>
      <c r="I16" s="194"/>
      <c r="J16" s="196"/>
      <c r="K16" s="196"/>
    </row>
    <row r="17" spans="1:11" x14ac:dyDescent="0.3">
      <c r="A17" s="194"/>
      <c r="B17" s="199" t="s">
        <v>228</v>
      </c>
      <c r="C17" s="196"/>
      <c r="D17" s="194"/>
      <c r="E17" s="197"/>
      <c r="F17" s="194"/>
      <c r="G17" s="198"/>
      <c r="H17" s="194"/>
      <c r="I17" s="194"/>
      <c r="J17" s="196"/>
      <c r="K17" s="196"/>
    </row>
    <row r="18" spans="1:11" x14ac:dyDescent="0.3">
      <c r="A18" s="194"/>
      <c r="B18" s="200" t="s">
        <v>927</v>
      </c>
      <c r="C18" s="196"/>
      <c r="D18" s="194"/>
      <c r="E18" s="197"/>
      <c r="F18" s="194"/>
      <c r="G18" s="198"/>
      <c r="H18" s="194"/>
      <c r="I18" s="194"/>
      <c r="J18" s="196"/>
      <c r="K18" s="196"/>
    </row>
    <row r="19" spans="1:11" x14ac:dyDescent="0.3">
      <c r="A19" s="194">
        <v>59011</v>
      </c>
      <c r="B19" s="201"/>
      <c r="C19" s="201" t="s">
        <v>652</v>
      </c>
      <c r="D19" s="194">
        <v>1</v>
      </c>
      <c r="E19" s="202">
        <v>1000</v>
      </c>
      <c r="F19" s="203">
        <v>1000</v>
      </c>
      <c r="G19" s="198"/>
      <c r="H19" s="196" t="s">
        <v>938</v>
      </c>
      <c r="I19" s="194"/>
      <c r="J19" s="204">
        <v>1000</v>
      </c>
      <c r="K19" s="204">
        <v>0</v>
      </c>
    </row>
    <row r="20" spans="1:11" x14ac:dyDescent="0.3">
      <c r="A20" s="194">
        <v>59012</v>
      </c>
      <c r="B20" s="213"/>
      <c r="C20" s="201" t="s">
        <v>931</v>
      </c>
      <c r="D20" s="194">
        <v>1</v>
      </c>
      <c r="E20" s="202">
        <v>580</v>
      </c>
      <c r="F20" s="203">
        <v>580</v>
      </c>
      <c r="G20" s="198"/>
      <c r="H20" s="196" t="s">
        <v>664</v>
      </c>
      <c r="I20" s="194"/>
      <c r="J20" s="204">
        <v>572.6</v>
      </c>
      <c r="K20" s="204">
        <v>-7.3999999999999799</v>
      </c>
    </row>
    <row r="21" spans="1:11" x14ac:dyDescent="0.3">
      <c r="A21" s="194">
        <v>59013</v>
      </c>
      <c r="B21" s="200"/>
      <c r="C21" s="196" t="s">
        <v>665</v>
      </c>
      <c r="D21" s="194"/>
      <c r="E21" s="202">
        <v>0</v>
      </c>
      <c r="F21" s="203">
        <v>4540</v>
      </c>
      <c r="G21" s="198"/>
      <c r="H21" s="205" t="s">
        <v>666</v>
      </c>
      <c r="I21" s="194"/>
      <c r="J21" s="204">
        <v>4075.28</v>
      </c>
      <c r="K21" s="204">
        <v>-464.72</v>
      </c>
    </row>
    <row r="22" spans="1:11" x14ac:dyDescent="0.3">
      <c r="A22" s="194">
        <v>59014</v>
      </c>
      <c r="B22" s="200"/>
      <c r="C22" s="196" t="s">
        <v>932</v>
      </c>
      <c r="D22" s="194">
        <v>1</v>
      </c>
      <c r="E22" s="202">
        <v>2000</v>
      </c>
      <c r="F22" s="203">
        <v>2000</v>
      </c>
      <c r="G22" s="198"/>
      <c r="H22" s="194" t="s">
        <v>939</v>
      </c>
      <c r="I22" s="194"/>
      <c r="J22" s="204">
        <v>2000</v>
      </c>
      <c r="K22" s="204">
        <v>0</v>
      </c>
    </row>
    <row r="23" spans="1:11" x14ac:dyDescent="0.3">
      <c r="A23" s="194">
        <v>59015</v>
      </c>
      <c r="B23" s="213"/>
      <c r="C23" s="201" t="s">
        <v>933</v>
      </c>
      <c r="D23" s="194"/>
      <c r="E23" s="202">
        <v>0</v>
      </c>
      <c r="F23" s="203">
        <v>620</v>
      </c>
      <c r="G23" s="198"/>
      <c r="H23" s="196" t="s">
        <v>667</v>
      </c>
      <c r="I23" s="194"/>
      <c r="J23" s="204">
        <v>728</v>
      </c>
      <c r="K23" s="204">
        <v>108</v>
      </c>
    </row>
    <row r="24" spans="1:11" x14ac:dyDescent="0.3">
      <c r="A24" s="194">
        <v>59016</v>
      </c>
      <c r="B24" s="200"/>
      <c r="C24" s="196" t="s">
        <v>934</v>
      </c>
      <c r="D24" s="194">
        <v>1</v>
      </c>
      <c r="E24" s="202">
        <v>0</v>
      </c>
      <c r="F24" s="203">
        <v>2500</v>
      </c>
      <c r="G24" s="198"/>
      <c r="H24" s="196" t="s">
        <v>940</v>
      </c>
      <c r="I24" s="194"/>
      <c r="J24" s="204">
        <v>2500</v>
      </c>
      <c r="K24" s="204">
        <v>0</v>
      </c>
    </row>
    <row r="25" spans="1:11" x14ac:dyDescent="0.3">
      <c r="A25" s="194">
        <v>59017</v>
      </c>
      <c r="B25" s="200"/>
      <c r="C25" s="201" t="s">
        <v>935</v>
      </c>
      <c r="D25" s="194">
        <v>1</v>
      </c>
      <c r="E25" s="202">
        <v>0</v>
      </c>
      <c r="F25" s="203">
        <v>210</v>
      </c>
      <c r="G25" s="198"/>
      <c r="H25" s="196" t="s">
        <v>940</v>
      </c>
      <c r="I25" s="194"/>
      <c r="J25" s="204">
        <v>212.66</v>
      </c>
      <c r="K25" s="204">
        <v>2.66</v>
      </c>
    </row>
    <row r="26" spans="1:11" ht="26.4" x14ac:dyDescent="0.3">
      <c r="A26" s="194">
        <v>59018</v>
      </c>
      <c r="B26" s="213"/>
      <c r="C26" s="201" t="s">
        <v>936</v>
      </c>
      <c r="D26" s="194">
        <v>1</v>
      </c>
      <c r="E26" s="202">
        <v>0</v>
      </c>
      <c r="F26" s="203">
        <v>2500</v>
      </c>
      <c r="G26" s="198"/>
      <c r="H26" s="196" t="s">
        <v>941</v>
      </c>
      <c r="I26" s="194"/>
      <c r="J26" s="204">
        <v>2500</v>
      </c>
      <c r="K26" s="204">
        <v>0</v>
      </c>
    </row>
    <row r="27" spans="1:11" x14ac:dyDescent="0.3">
      <c r="A27" s="194">
        <v>59019</v>
      </c>
      <c r="B27" s="200"/>
      <c r="C27" s="196" t="s">
        <v>657</v>
      </c>
      <c r="D27" s="194"/>
      <c r="E27" s="202">
        <v>0</v>
      </c>
      <c r="F27" s="203">
        <v>3500</v>
      </c>
      <c r="G27" s="198"/>
      <c r="H27" s="196"/>
      <c r="I27" s="194"/>
      <c r="J27" s="204">
        <v>3500</v>
      </c>
      <c r="K27" s="204">
        <v>0</v>
      </c>
    </row>
    <row r="28" spans="1:11" x14ac:dyDescent="0.3">
      <c r="A28" s="194">
        <v>59020</v>
      </c>
      <c r="B28" s="200"/>
      <c r="C28" s="196" t="s">
        <v>660</v>
      </c>
      <c r="D28" s="194">
        <v>1</v>
      </c>
      <c r="E28" s="202">
        <v>14000</v>
      </c>
      <c r="F28" s="203">
        <v>14000</v>
      </c>
      <c r="G28" s="198"/>
      <c r="H28" s="196" t="s">
        <v>942</v>
      </c>
      <c r="I28" s="194"/>
      <c r="J28" s="204">
        <v>14000</v>
      </c>
      <c r="K28" s="204">
        <v>0</v>
      </c>
    </row>
    <row r="29" spans="1:11" x14ac:dyDescent="0.3">
      <c r="A29" s="194">
        <v>59021</v>
      </c>
      <c r="B29" s="213"/>
      <c r="C29" s="201" t="s">
        <v>668</v>
      </c>
      <c r="D29" s="194">
        <v>1</v>
      </c>
      <c r="E29" s="202">
        <v>1500</v>
      </c>
      <c r="F29" s="203">
        <v>1500</v>
      </c>
      <c r="G29" s="198"/>
      <c r="H29" s="196" t="s">
        <v>943</v>
      </c>
      <c r="I29" s="194"/>
      <c r="J29" s="204">
        <v>1500</v>
      </c>
      <c r="K29" s="204">
        <v>0</v>
      </c>
    </row>
    <row r="30" spans="1:11" x14ac:dyDescent="0.3">
      <c r="A30" s="194">
        <v>59022</v>
      </c>
      <c r="B30" s="200"/>
      <c r="C30" s="196" t="s">
        <v>669</v>
      </c>
      <c r="D30" s="194">
        <v>6</v>
      </c>
      <c r="E30" s="202">
        <v>430</v>
      </c>
      <c r="F30" s="203">
        <v>2580</v>
      </c>
      <c r="G30" s="198"/>
      <c r="H30" s="196" t="s">
        <v>944</v>
      </c>
      <c r="I30" s="194"/>
      <c r="J30" s="204">
        <v>2580</v>
      </c>
      <c r="K30" s="204">
        <v>0</v>
      </c>
    </row>
    <row r="31" spans="1:11" x14ac:dyDescent="0.3">
      <c r="A31" s="194">
        <v>59023</v>
      </c>
      <c r="B31" s="200"/>
      <c r="C31" s="196" t="s">
        <v>662</v>
      </c>
      <c r="D31" s="196"/>
      <c r="E31" s="202">
        <v>0</v>
      </c>
      <c r="F31" s="204">
        <v>930</v>
      </c>
      <c r="G31" s="198"/>
      <c r="H31" s="196" t="s">
        <v>945</v>
      </c>
      <c r="I31" s="194"/>
      <c r="J31" s="204">
        <v>930</v>
      </c>
      <c r="K31" s="204">
        <v>0</v>
      </c>
    </row>
    <row r="32" spans="1:11" ht="26.4" x14ac:dyDescent="0.3">
      <c r="A32" s="194">
        <v>59024</v>
      </c>
      <c r="B32" s="200"/>
      <c r="C32" s="196" t="s">
        <v>670</v>
      </c>
      <c r="D32" s="194"/>
      <c r="E32" s="202">
        <v>0</v>
      </c>
      <c r="F32" s="203">
        <v>1300</v>
      </c>
      <c r="G32" s="198"/>
      <c r="H32" s="196" t="s">
        <v>946</v>
      </c>
      <c r="I32" s="194"/>
      <c r="J32" s="204">
        <v>1234.6199999999999</v>
      </c>
      <c r="K32" s="204">
        <v>-65.380000000000095</v>
      </c>
    </row>
    <row r="33" spans="1:11" x14ac:dyDescent="0.3">
      <c r="A33" s="194">
        <v>59025</v>
      </c>
      <c r="B33" s="199"/>
      <c r="C33" s="196" t="s">
        <v>937</v>
      </c>
      <c r="D33" s="194"/>
      <c r="E33" s="202">
        <v>0</v>
      </c>
      <c r="F33" s="203">
        <v>0</v>
      </c>
      <c r="G33" s="198"/>
      <c r="H33" s="196" t="s">
        <v>671</v>
      </c>
      <c r="I33" s="194"/>
      <c r="J33" s="196"/>
      <c r="K33" s="204">
        <v>0</v>
      </c>
    </row>
    <row r="34" spans="1:11" ht="26.4" x14ac:dyDescent="0.3">
      <c r="A34" s="194">
        <v>59026</v>
      </c>
      <c r="B34" s="200"/>
      <c r="C34" s="196" t="s">
        <v>672</v>
      </c>
      <c r="D34" s="194"/>
      <c r="E34" s="202">
        <v>0</v>
      </c>
      <c r="F34" s="203">
        <v>400</v>
      </c>
      <c r="G34" s="198"/>
      <c r="H34" s="196" t="s">
        <v>947</v>
      </c>
      <c r="I34" s="194"/>
      <c r="J34" s="204">
        <v>400</v>
      </c>
      <c r="K34" s="204">
        <v>0</v>
      </c>
    </row>
    <row r="35" spans="1:11" x14ac:dyDescent="0.3">
      <c r="A35" s="194">
        <v>59027</v>
      </c>
      <c r="B35" s="200"/>
      <c r="C35" s="196" t="s">
        <v>673</v>
      </c>
      <c r="D35" s="194"/>
      <c r="E35" s="202">
        <v>0</v>
      </c>
      <c r="F35" s="203">
        <v>300</v>
      </c>
      <c r="G35" s="198"/>
      <c r="H35" s="196" t="s">
        <v>674</v>
      </c>
      <c r="I35" s="194"/>
      <c r="J35" s="204">
        <v>281.5</v>
      </c>
      <c r="K35" s="204">
        <v>-18.5</v>
      </c>
    </row>
    <row r="36" spans="1:11" x14ac:dyDescent="0.3">
      <c r="A36" s="194">
        <v>59028</v>
      </c>
      <c r="B36" s="200"/>
      <c r="C36" s="196" t="s">
        <v>675</v>
      </c>
      <c r="D36" s="194"/>
      <c r="E36" s="202">
        <v>0</v>
      </c>
      <c r="F36" s="206">
        <v>1560</v>
      </c>
      <c r="G36" s="198"/>
      <c r="H36" s="205" t="s">
        <v>676</v>
      </c>
      <c r="I36" s="194"/>
      <c r="J36" s="207">
        <v>1529</v>
      </c>
      <c r="K36" s="207">
        <v>-31</v>
      </c>
    </row>
    <row r="37" spans="1:11" x14ac:dyDescent="0.3">
      <c r="A37" s="194"/>
      <c r="B37" s="208"/>
      <c r="C37" s="209" t="s">
        <v>677</v>
      </c>
      <c r="D37" s="194"/>
      <c r="E37" s="197"/>
      <c r="F37" s="210"/>
      <c r="G37" s="211">
        <v>40020</v>
      </c>
      <c r="H37" s="194"/>
      <c r="I37" s="194"/>
      <c r="J37" s="212">
        <v>39543.660000000003</v>
      </c>
      <c r="K37" s="212">
        <v>-476.34</v>
      </c>
    </row>
    <row r="38" spans="1:11" x14ac:dyDescent="0.3">
      <c r="A38" s="194"/>
      <c r="B38" s="200"/>
      <c r="C38" s="196"/>
      <c r="D38" s="194"/>
      <c r="E38" s="197"/>
      <c r="F38" s="194"/>
      <c r="G38" s="198"/>
      <c r="H38" s="194"/>
      <c r="I38" s="194"/>
      <c r="J38" s="196"/>
      <c r="K38" s="196"/>
    </row>
    <row r="39" spans="1:11" x14ac:dyDescent="0.3">
      <c r="A39" s="194"/>
      <c r="B39" s="208" t="s">
        <v>180</v>
      </c>
      <c r="C39" s="196"/>
      <c r="D39" s="194"/>
      <c r="E39" s="197"/>
      <c r="F39" s="194"/>
      <c r="G39" s="198"/>
      <c r="H39" s="194"/>
      <c r="I39" s="194"/>
      <c r="J39" s="196"/>
      <c r="K39" s="196"/>
    </row>
    <row r="40" spans="1:11" x14ac:dyDescent="0.3">
      <c r="A40" s="194"/>
      <c r="B40" s="199" t="s">
        <v>228</v>
      </c>
      <c r="C40" s="196"/>
      <c r="D40" s="194"/>
      <c r="E40" s="197"/>
      <c r="F40" s="194"/>
      <c r="G40" s="198"/>
      <c r="H40" s="194"/>
      <c r="I40" s="194"/>
      <c r="J40" s="196"/>
      <c r="K40" s="196"/>
    </row>
    <row r="41" spans="1:11" x14ac:dyDescent="0.3">
      <c r="A41" s="194"/>
      <c r="B41" s="200" t="s">
        <v>927</v>
      </c>
      <c r="C41" s="196"/>
      <c r="D41" s="194"/>
      <c r="E41" s="197"/>
      <c r="F41" s="194"/>
      <c r="G41" s="198"/>
      <c r="H41" s="194"/>
      <c r="I41" s="194"/>
      <c r="J41" s="196"/>
      <c r="K41" s="196"/>
    </row>
    <row r="42" spans="1:11" x14ac:dyDescent="0.3">
      <c r="A42" s="194">
        <v>59031</v>
      </c>
      <c r="B42" s="200"/>
      <c r="C42" s="196" t="s">
        <v>948</v>
      </c>
      <c r="D42" s="194"/>
      <c r="E42" s="197"/>
      <c r="F42" s="203">
        <v>0</v>
      </c>
      <c r="G42" s="198"/>
      <c r="H42" s="194"/>
      <c r="I42" s="194"/>
      <c r="J42" s="196"/>
      <c r="K42" s="204">
        <v>0</v>
      </c>
    </row>
    <row r="43" spans="1:11" ht="26.4" x14ac:dyDescent="0.3">
      <c r="A43" s="194">
        <v>59032</v>
      </c>
      <c r="B43" s="200"/>
      <c r="C43" s="196" t="s">
        <v>678</v>
      </c>
      <c r="D43" s="194"/>
      <c r="E43" s="197"/>
      <c r="F43" s="203">
        <v>0</v>
      </c>
      <c r="G43" s="198"/>
      <c r="H43" s="205" t="s">
        <v>679</v>
      </c>
      <c r="I43" s="194"/>
      <c r="J43" s="196"/>
      <c r="K43" s="204">
        <v>0</v>
      </c>
    </row>
    <row r="44" spans="1:11" x14ac:dyDescent="0.3">
      <c r="A44" s="194">
        <v>59033</v>
      </c>
      <c r="B44" s="200"/>
      <c r="C44" s="196" t="s">
        <v>680</v>
      </c>
      <c r="D44" s="194"/>
      <c r="E44" s="197"/>
      <c r="F44" s="203">
        <v>1000</v>
      </c>
      <c r="G44" s="198"/>
      <c r="H44" s="194" t="s">
        <v>938</v>
      </c>
      <c r="I44" s="194"/>
      <c r="J44" s="204">
        <v>1000</v>
      </c>
      <c r="K44" s="204">
        <v>0</v>
      </c>
    </row>
    <row r="45" spans="1:11" x14ac:dyDescent="0.3">
      <c r="A45" s="194">
        <v>59034</v>
      </c>
      <c r="B45" s="200"/>
      <c r="C45" s="196" t="s">
        <v>660</v>
      </c>
      <c r="D45" s="194"/>
      <c r="E45" s="197"/>
      <c r="F45" s="203">
        <v>2500</v>
      </c>
      <c r="G45" s="198"/>
      <c r="H45" s="194" t="s">
        <v>949</v>
      </c>
      <c r="I45" s="194"/>
      <c r="J45" s="204">
        <v>2500</v>
      </c>
      <c r="K45" s="204">
        <v>0</v>
      </c>
    </row>
    <row r="46" spans="1:11" x14ac:dyDescent="0.3">
      <c r="A46" s="194">
        <v>59035</v>
      </c>
      <c r="B46" s="200"/>
      <c r="C46" s="196" t="s">
        <v>681</v>
      </c>
      <c r="D46" s="194"/>
      <c r="E46" s="197"/>
      <c r="F46" s="203">
        <v>0</v>
      </c>
      <c r="G46" s="198"/>
      <c r="H46" s="194" t="s">
        <v>950</v>
      </c>
      <c r="I46" s="194"/>
      <c r="J46" s="196"/>
      <c r="K46" s="204">
        <v>0</v>
      </c>
    </row>
    <row r="47" spans="1:11" ht="26.4" x14ac:dyDescent="0.3">
      <c r="A47" s="194">
        <v>59036</v>
      </c>
      <c r="B47" s="200"/>
      <c r="C47" s="196" t="s">
        <v>682</v>
      </c>
      <c r="D47" s="194"/>
      <c r="E47" s="197"/>
      <c r="F47" s="203">
        <v>525</v>
      </c>
      <c r="G47" s="198"/>
      <c r="H47" s="196" t="s">
        <v>683</v>
      </c>
      <c r="I47" s="194"/>
      <c r="J47" s="204">
        <v>525</v>
      </c>
      <c r="K47" s="204">
        <v>0</v>
      </c>
    </row>
    <row r="48" spans="1:11" x14ac:dyDescent="0.3">
      <c r="A48" s="194">
        <v>59037</v>
      </c>
      <c r="B48" s="200"/>
      <c r="C48" s="196" t="s">
        <v>684</v>
      </c>
      <c r="D48" s="194">
        <v>1</v>
      </c>
      <c r="E48" s="202">
        <v>10000</v>
      </c>
      <c r="F48" s="203">
        <v>10000</v>
      </c>
      <c r="G48" s="198"/>
      <c r="H48" s="196" t="s">
        <v>951</v>
      </c>
      <c r="I48" s="194"/>
      <c r="J48" s="204">
        <v>10000</v>
      </c>
      <c r="K48" s="204">
        <v>0</v>
      </c>
    </row>
    <row r="49" spans="1:11" ht="26.4" x14ac:dyDescent="0.3">
      <c r="A49" s="194">
        <v>59038</v>
      </c>
      <c r="B49" s="200"/>
      <c r="C49" s="196" t="s">
        <v>685</v>
      </c>
      <c r="D49" s="194">
        <v>1</v>
      </c>
      <c r="E49" s="197"/>
      <c r="F49" s="203">
        <v>900</v>
      </c>
      <c r="G49" s="198"/>
      <c r="H49" s="196" t="s">
        <v>686</v>
      </c>
      <c r="I49" s="194"/>
      <c r="J49" s="204">
        <v>1363.2</v>
      </c>
      <c r="K49" s="204">
        <v>463.2</v>
      </c>
    </row>
    <row r="50" spans="1:11" x14ac:dyDescent="0.3">
      <c r="A50" s="194">
        <v>59039</v>
      </c>
      <c r="B50" s="213"/>
      <c r="C50" s="201" t="s">
        <v>687</v>
      </c>
      <c r="D50" s="194"/>
      <c r="E50" s="197"/>
      <c r="F50" s="203">
        <v>0</v>
      </c>
      <c r="G50" s="198"/>
      <c r="H50" s="196" t="s">
        <v>688</v>
      </c>
      <c r="I50" s="194"/>
      <c r="J50" s="196"/>
      <c r="K50" s="204">
        <v>0</v>
      </c>
    </row>
    <row r="51" spans="1:11" ht="26.4" x14ac:dyDescent="0.3">
      <c r="A51" s="194">
        <v>59040</v>
      </c>
      <c r="B51" s="200"/>
      <c r="C51" s="196" t="s">
        <v>689</v>
      </c>
      <c r="D51" s="194"/>
      <c r="E51" s="197"/>
      <c r="F51" s="206">
        <v>0</v>
      </c>
      <c r="G51" s="198"/>
      <c r="H51" s="205" t="s">
        <v>690</v>
      </c>
      <c r="I51" s="194"/>
      <c r="J51" s="207">
        <v>0</v>
      </c>
      <c r="K51" s="204">
        <v>0</v>
      </c>
    </row>
    <row r="52" spans="1:11" x14ac:dyDescent="0.3">
      <c r="A52" s="194"/>
      <c r="B52" s="208"/>
      <c r="C52" s="209" t="s">
        <v>691</v>
      </c>
      <c r="D52" s="194"/>
      <c r="E52" s="197"/>
      <c r="F52" s="210"/>
      <c r="G52" s="211">
        <v>14925</v>
      </c>
      <c r="H52" s="194"/>
      <c r="I52" s="194"/>
      <c r="J52" s="212">
        <v>15388.2</v>
      </c>
      <c r="K52" s="212">
        <v>463.2</v>
      </c>
    </row>
    <row r="53" spans="1:11" x14ac:dyDescent="0.3">
      <c r="A53" s="194"/>
      <c r="B53" s="200"/>
      <c r="C53" s="196"/>
      <c r="D53" s="194"/>
      <c r="E53" s="197"/>
      <c r="F53" s="194"/>
      <c r="G53" s="198"/>
      <c r="H53" s="194"/>
      <c r="I53" s="194"/>
      <c r="J53" s="196"/>
      <c r="K53" s="196"/>
    </row>
    <row r="54" spans="1:11" x14ac:dyDescent="0.3">
      <c r="A54" s="194"/>
      <c r="B54" s="208" t="s">
        <v>952</v>
      </c>
      <c r="C54" s="196"/>
      <c r="D54" s="194"/>
      <c r="E54" s="197"/>
      <c r="F54" s="194"/>
      <c r="G54" s="198"/>
      <c r="H54" s="194"/>
      <c r="I54" s="194"/>
      <c r="J54" s="196"/>
      <c r="K54" s="196"/>
    </row>
    <row r="55" spans="1:11" x14ac:dyDescent="0.3">
      <c r="A55" s="194"/>
      <c r="B55" s="200" t="s">
        <v>228</v>
      </c>
      <c r="C55" s="196"/>
      <c r="D55" s="194"/>
      <c r="E55" s="197"/>
      <c r="F55" s="194"/>
      <c r="G55" s="198"/>
      <c r="H55" s="194"/>
      <c r="I55" s="194"/>
      <c r="J55" s="196"/>
      <c r="K55" s="196"/>
    </row>
    <row r="56" spans="1:11" x14ac:dyDescent="0.3">
      <c r="A56" s="194"/>
      <c r="B56" s="200" t="s">
        <v>927</v>
      </c>
      <c r="C56" s="196"/>
      <c r="D56" s="194"/>
      <c r="E56" s="197"/>
      <c r="F56" s="194"/>
      <c r="G56" s="198"/>
      <c r="H56" s="194"/>
      <c r="I56" s="194"/>
      <c r="J56" s="196"/>
      <c r="K56" s="196"/>
    </row>
    <row r="57" spans="1:11" x14ac:dyDescent="0.3">
      <c r="A57" s="194">
        <v>59051</v>
      </c>
      <c r="B57" s="200"/>
      <c r="C57" s="196" t="s">
        <v>692</v>
      </c>
      <c r="D57" s="194"/>
      <c r="E57" s="197"/>
      <c r="F57" s="203">
        <v>0</v>
      </c>
      <c r="G57" s="198"/>
      <c r="H57" s="194" t="s">
        <v>939</v>
      </c>
      <c r="I57" s="194"/>
      <c r="J57" s="196"/>
      <c r="K57" s="204">
        <v>0</v>
      </c>
    </row>
    <row r="58" spans="1:11" ht="26.4" x14ac:dyDescent="0.3">
      <c r="A58" s="194">
        <v>59052</v>
      </c>
      <c r="B58" s="200"/>
      <c r="C58" s="196" t="s">
        <v>693</v>
      </c>
      <c r="D58" s="194"/>
      <c r="E58" s="197"/>
      <c r="F58" s="203">
        <v>0</v>
      </c>
      <c r="G58" s="198"/>
      <c r="H58" s="194" t="s">
        <v>953</v>
      </c>
      <c r="I58" s="194"/>
      <c r="J58" s="196"/>
      <c r="K58" s="204">
        <v>0</v>
      </c>
    </row>
    <row r="59" spans="1:11" x14ac:dyDescent="0.3">
      <c r="A59" s="194">
        <v>59053</v>
      </c>
      <c r="B59" s="200"/>
      <c r="C59" s="196" t="s">
        <v>683</v>
      </c>
      <c r="D59" s="194"/>
      <c r="E59" s="197"/>
      <c r="F59" s="203">
        <v>32800</v>
      </c>
      <c r="G59" s="198"/>
      <c r="H59" s="196" t="s">
        <v>954</v>
      </c>
      <c r="I59" s="194"/>
      <c r="J59" s="204">
        <v>32800</v>
      </c>
      <c r="K59" s="204">
        <v>0</v>
      </c>
    </row>
    <row r="60" spans="1:11" ht="26.4" x14ac:dyDescent="0.3">
      <c r="A60" s="194">
        <v>59054</v>
      </c>
      <c r="B60" s="200"/>
      <c r="C60" s="196" t="s">
        <v>689</v>
      </c>
      <c r="D60" s="194"/>
      <c r="E60" s="197"/>
      <c r="F60" s="203">
        <v>0</v>
      </c>
      <c r="G60" s="198"/>
      <c r="H60" s="205" t="s">
        <v>694</v>
      </c>
      <c r="I60" s="194"/>
      <c r="J60" s="196"/>
      <c r="K60" s="204">
        <v>0</v>
      </c>
    </row>
    <row r="61" spans="1:11" x14ac:dyDescent="0.3">
      <c r="A61" s="194">
        <v>59055</v>
      </c>
      <c r="B61" s="200"/>
      <c r="C61" s="196" t="s">
        <v>695</v>
      </c>
      <c r="D61" s="194"/>
      <c r="E61" s="197"/>
      <c r="F61" s="203">
        <v>550</v>
      </c>
      <c r="G61" s="198"/>
      <c r="H61" s="196" t="s">
        <v>696</v>
      </c>
      <c r="I61" s="194"/>
      <c r="J61" s="204">
        <v>526.83000000000004</v>
      </c>
      <c r="K61" s="204">
        <v>-23.17</v>
      </c>
    </row>
    <row r="62" spans="1:11" x14ac:dyDescent="0.3">
      <c r="A62" s="194">
        <v>59056</v>
      </c>
      <c r="B62" s="200"/>
      <c r="C62" s="196" t="s">
        <v>697</v>
      </c>
      <c r="D62" s="194"/>
      <c r="E62" s="197"/>
      <c r="F62" s="206">
        <v>0</v>
      </c>
      <c r="G62" s="198"/>
      <c r="H62" s="194"/>
      <c r="I62" s="194"/>
      <c r="J62" s="204">
        <v>550</v>
      </c>
      <c r="K62" s="204">
        <v>550</v>
      </c>
    </row>
    <row r="63" spans="1:11" ht="26.4" x14ac:dyDescent="0.3">
      <c r="A63" s="194"/>
      <c r="B63" s="208"/>
      <c r="C63" s="209" t="s">
        <v>698</v>
      </c>
      <c r="D63" s="194"/>
      <c r="E63" s="197"/>
      <c r="F63" s="210"/>
      <c r="G63" s="211">
        <v>33350</v>
      </c>
      <c r="H63" s="194"/>
      <c r="I63" s="194"/>
      <c r="J63" s="212">
        <v>33876.83</v>
      </c>
      <c r="K63" s="212">
        <v>526.83000000000004</v>
      </c>
    </row>
    <row r="64" spans="1:11" x14ac:dyDescent="0.3">
      <c r="A64" s="194"/>
      <c r="B64" s="200"/>
      <c r="C64" s="196"/>
      <c r="D64" s="194"/>
      <c r="E64" s="197"/>
      <c r="F64" s="194"/>
      <c r="G64" s="198"/>
      <c r="H64" s="194"/>
      <c r="I64" s="194"/>
      <c r="J64" s="196"/>
      <c r="K64" s="196"/>
    </row>
    <row r="65" spans="1:11" x14ac:dyDescent="0.3">
      <c r="A65" s="194"/>
      <c r="B65" s="208" t="s">
        <v>699</v>
      </c>
      <c r="C65" s="196"/>
      <c r="D65" s="194"/>
      <c r="E65" s="197"/>
      <c r="F65" s="194"/>
      <c r="G65" s="198"/>
      <c r="H65" s="194"/>
      <c r="I65" s="194"/>
      <c r="J65" s="196"/>
      <c r="K65" s="196"/>
    </row>
    <row r="66" spans="1:11" x14ac:dyDescent="0.3">
      <c r="A66" s="194"/>
      <c r="B66" s="199" t="s">
        <v>228</v>
      </c>
      <c r="C66" s="196"/>
      <c r="D66" s="194"/>
      <c r="E66" s="197"/>
      <c r="F66" s="194"/>
      <c r="G66" s="198"/>
      <c r="H66" s="194"/>
      <c r="I66" s="194"/>
      <c r="J66" s="196"/>
      <c r="K66" s="196"/>
    </row>
    <row r="67" spans="1:11" x14ac:dyDescent="0.3">
      <c r="A67" s="194"/>
      <c r="B67" s="200" t="s">
        <v>927</v>
      </c>
      <c r="C67" s="196"/>
      <c r="D67" s="194"/>
      <c r="E67" s="197"/>
      <c r="F67" s="194"/>
      <c r="G67" s="198"/>
      <c r="H67" s="194"/>
      <c r="I67" s="194"/>
      <c r="J67" s="196"/>
      <c r="K67" s="196"/>
    </row>
    <row r="68" spans="1:11" ht="26.4" x14ac:dyDescent="0.3">
      <c r="A68" s="194">
        <v>59061</v>
      </c>
      <c r="B68" s="200"/>
      <c r="C68" s="196" t="s">
        <v>689</v>
      </c>
      <c r="D68" s="194"/>
      <c r="E68" s="197"/>
      <c r="F68" s="203">
        <v>0</v>
      </c>
      <c r="G68" s="198"/>
      <c r="H68" s="205" t="s">
        <v>700</v>
      </c>
      <c r="I68" s="194"/>
      <c r="J68" s="196"/>
      <c r="K68" s="204">
        <v>0</v>
      </c>
    </row>
    <row r="69" spans="1:11" x14ac:dyDescent="0.3">
      <c r="A69" s="194">
        <v>59062</v>
      </c>
      <c r="B69" s="200"/>
      <c r="C69" s="196" t="s">
        <v>701</v>
      </c>
      <c r="D69" s="194"/>
      <c r="E69" s="197"/>
      <c r="F69" s="203">
        <v>0</v>
      </c>
      <c r="G69" s="198"/>
      <c r="H69" s="196"/>
      <c r="I69" s="194"/>
      <c r="J69" s="196"/>
      <c r="K69" s="204">
        <v>0</v>
      </c>
    </row>
    <row r="70" spans="1:11" x14ac:dyDescent="0.3">
      <c r="A70" s="194">
        <v>59063</v>
      </c>
      <c r="B70" s="200"/>
      <c r="C70" s="196" t="s">
        <v>660</v>
      </c>
      <c r="D70" s="194"/>
      <c r="E70" s="197"/>
      <c r="F70" s="203">
        <v>3500</v>
      </c>
      <c r="G70" s="198"/>
      <c r="H70" s="196" t="s">
        <v>949</v>
      </c>
      <c r="I70" s="194"/>
      <c r="J70" s="207">
        <v>3500</v>
      </c>
      <c r="K70" s="207">
        <v>0</v>
      </c>
    </row>
    <row r="71" spans="1:11" x14ac:dyDescent="0.3">
      <c r="A71" s="194"/>
      <c r="B71" s="208"/>
      <c r="C71" s="209" t="s">
        <v>702</v>
      </c>
      <c r="D71" s="194"/>
      <c r="E71" s="197"/>
      <c r="F71" s="210"/>
      <c r="G71" s="214">
        <v>3500</v>
      </c>
      <c r="H71" s="194"/>
      <c r="I71" s="194"/>
      <c r="J71" s="212">
        <v>3500</v>
      </c>
      <c r="K71" s="212">
        <v>0</v>
      </c>
    </row>
    <row r="72" spans="1:11" x14ac:dyDescent="0.3">
      <c r="A72" s="194"/>
      <c r="B72" s="200"/>
      <c r="C72" s="196"/>
      <c r="D72" s="194"/>
      <c r="E72" s="197"/>
      <c r="F72" s="194"/>
      <c r="G72" s="198"/>
      <c r="H72" s="194"/>
      <c r="I72" s="194"/>
      <c r="J72" s="196"/>
      <c r="K72" s="196"/>
    </row>
    <row r="73" spans="1:11" x14ac:dyDescent="0.3">
      <c r="A73" s="194"/>
      <c r="B73" s="208" t="s">
        <v>703</v>
      </c>
      <c r="C73" s="196"/>
      <c r="D73" s="194"/>
      <c r="E73" s="197"/>
      <c r="F73" s="210"/>
      <c r="G73" s="214">
        <v>105820</v>
      </c>
      <c r="H73" s="194"/>
      <c r="I73" s="194"/>
      <c r="J73" s="215">
        <v>106603.78</v>
      </c>
      <c r="K73" s="215">
        <v>783.77999999999895</v>
      </c>
    </row>
    <row r="74" spans="1:11" x14ac:dyDescent="0.3">
      <c r="A74" s="194"/>
      <c r="B74" s="200"/>
      <c r="C74" s="196"/>
      <c r="D74" s="194"/>
      <c r="E74" s="197"/>
      <c r="F74" s="194"/>
      <c r="G74" s="198"/>
      <c r="H74" s="194"/>
      <c r="I74" s="194"/>
      <c r="J74" s="196"/>
      <c r="K74" s="196"/>
    </row>
    <row r="75" spans="1:11" x14ac:dyDescent="0.3">
      <c r="A75" s="194"/>
      <c r="B75" s="200"/>
      <c r="C75" s="196"/>
      <c r="D75" s="194"/>
      <c r="E75" s="197"/>
      <c r="F75" s="194"/>
      <c r="G75" s="198"/>
      <c r="H75" s="194"/>
      <c r="I75" s="194"/>
      <c r="J75" s="196"/>
      <c r="K75" s="196"/>
    </row>
    <row r="76" spans="1:11" x14ac:dyDescent="0.3">
      <c r="A76" s="194"/>
      <c r="B76" s="200"/>
      <c r="C76" s="196"/>
      <c r="D76" s="194"/>
      <c r="E76" s="197"/>
      <c r="F76" s="194"/>
      <c r="G76" s="198"/>
      <c r="H76" s="194"/>
      <c r="I76" s="194"/>
      <c r="J76" s="196"/>
      <c r="K76" s="196"/>
    </row>
    <row r="77" spans="1:11" x14ac:dyDescent="0.3">
      <c r="A77" s="194"/>
      <c r="B77" s="200"/>
      <c r="C77" s="196"/>
      <c r="D77" s="194"/>
      <c r="E77" s="197"/>
      <c r="F77" s="194"/>
      <c r="G77" s="198"/>
      <c r="H77" s="194"/>
      <c r="I77" s="194"/>
      <c r="J77" s="196"/>
      <c r="K77" s="196"/>
    </row>
  </sheetData>
  <printOptions gridLines="1"/>
  <pageMargins left="0.7" right="0.7" top="0.75" bottom="0.75" header="0.3" footer="0.3"/>
  <pageSetup scale="69" fitToHeight="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"/>
  <sheetViews>
    <sheetView workbookViewId="0">
      <selection activeCell="B4" sqref="B4"/>
    </sheetView>
  </sheetViews>
  <sheetFormatPr defaultRowHeight="14.4" outlineLevelRow="1" x14ac:dyDescent="0.3"/>
  <cols>
    <col min="1" max="1" width="10.44140625" customWidth="1"/>
    <col min="2" max="2" width="28.6640625" customWidth="1"/>
    <col min="3" max="3" width="20.33203125" bestFit="1" customWidth="1"/>
    <col min="4" max="4" width="14.5546875" customWidth="1"/>
    <col min="5" max="5" width="19.6640625" customWidth="1"/>
  </cols>
  <sheetData>
    <row r="1" spans="1:5" ht="15.6" x14ac:dyDescent="0.3">
      <c r="A1" s="183" t="s">
        <v>226</v>
      </c>
      <c r="B1" s="183" t="s">
        <v>36</v>
      </c>
      <c r="C1" s="183" t="s">
        <v>704</v>
      </c>
      <c r="D1" s="183" t="s">
        <v>705</v>
      </c>
      <c r="E1" s="183" t="s">
        <v>72</v>
      </c>
    </row>
    <row r="2" spans="1:5" x14ac:dyDescent="0.3">
      <c r="A2" s="3">
        <v>51100</v>
      </c>
      <c r="B2" s="2" t="s">
        <v>166</v>
      </c>
      <c r="C2" s="37"/>
      <c r="D2" s="37"/>
      <c r="E2" s="37"/>
    </row>
    <row r="3" spans="1:5" outlineLevel="1" x14ac:dyDescent="0.3">
      <c r="A3" s="3">
        <v>51100</v>
      </c>
      <c r="B3" s="184" t="s">
        <v>36</v>
      </c>
      <c r="C3" s="185">
        <v>11250</v>
      </c>
      <c r="D3" s="36">
        <v>9830.18</v>
      </c>
      <c r="E3" s="12">
        <v>1419.82</v>
      </c>
    </row>
    <row r="4" spans="1:5" outlineLevel="1" x14ac:dyDescent="0.3">
      <c r="A4" s="3">
        <v>51102</v>
      </c>
      <c r="B4" s="111" t="s">
        <v>955</v>
      </c>
      <c r="C4" s="12">
        <v>500</v>
      </c>
      <c r="D4" s="36">
        <v>500</v>
      </c>
      <c r="E4" s="12">
        <v>0</v>
      </c>
    </row>
    <row r="5" spans="1:5" x14ac:dyDescent="0.3">
      <c r="A5" s="3"/>
      <c r="B5" s="86" t="s">
        <v>706</v>
      </c>
      <c r="C5" s="186">
        <v>11750</v>
      </c>
      <c r="D5" s="186">
        <v>10330.18</v>
      </c>
      <c r="E5" s="45">
        <v>1419.82</v>
      </c>
    </row>
    <row r="6" spans="1:5" x14ac:dyDescent="0.3">
      <c r="A6" s="3"/>
      <c r="B6" s="2"/>
      <c r="C6" s="37"/>
      <c r="D6" s="37"/>
      <c r="E6" s="37"/>
    </row>
    <row r="7" spans="1:5" x14ac:dyDescent="0.3">
      <c r="A7" s="3"/>
      <c r="B7" s="2"/>
      <c r="C7" s="37"/>
      <c r="D7" s="37"/>
      <c r="E7" s="37"/>
    </row>
    <row r="8" spans="1:5" x14ac:dyDescent="0.3">
      <c r="A8" s="3"/>
      <c r="B8" s="2"/>
      <c r="C8" s="37"/>
      <c r="D8" s="37"/>
      <c r="E8" s="37"/>
    </row>
    <row r="9" spans="1:5" x14ac:dyDescent="0.3">
      <c r="A9" s="3"/>
      <c r="B9" s="2"/>
      <c r="C9" s="37"/>
      <c r="D9" s="37"/>
      <c r="E9" s="37"/>
    </row>
    <row r="10" spans="1:5" x14ac:dyDescent="0.3">
      <c r="A10" s="3"/>
      <c r="B10" s="2"/>
      <c r="C10" s="37"/>
      <c r="D10" s="37"/>
      <c r="E10" s="37"/>
    </row>
    <row r="11" spans="1:5" x14ac:dyDescent="0.3">
      <c r="A11" s="3"/>
      <c r="B11" s="2"/>
      <c r="C11" s="37"/>
      <c r="D11" s="37"/>
      <c r="E11" s="37"/>
    </row>
    <row r="12" spans="1:5" x14ac:dyDescent="0.3">
      <c r="A12" s="3"/>
      <c r="B12" s="2"/>
      <c r="C12" s="37"/>
      <c r="D12" s="37"/>
      <c r="E12" s="37"/>
    </row>
    <row r="13" spans="1:5" x14ac:dyDescent="0.3">
      <c r="A13" s="3"/>
      <c r="B13" s="2"/>
      <c r="C13" s="37"/>
      <c r="D13" s="37"/>
      <c r="E13" s="37"/>
    </row>
    <row r="14" spans="1:5" x14ac:dyDescent="0.3">
      <c r="A14" s="3"/>
      <c r="B14" s="2"/>
      <c r="C14" s="37"/>
      <c r="D14" s="37"/>
      <c r="E14" s="37"/>
    </row>
    <row r="15" spans="1:5" x14ac:dyDescent="0.3">
      <c r="A15" s="3"/>
      <c r="B15" s="2"/>
      <c r="C15" s="37"/>
      <c r="D15" s="37"/>
      <c r="E15" s="37"/>
    </row>
    <row r="16" spans="1:5" x14ac:dyDescent="0.3">
      <c r="A16" s="3"/>
      <c r="B16" s="2"/>
      <c r="C16" s="37"/>
      <c r="D16" s="37"/>
      <c r="E16" s="37"/>
    </row>
    <row r="17" spans="1:5" x14ac:dyDescent="0.3">
      <c r="A17" s="3"/>
      <c r="B17" s="2"/>
      <c r="C17" s="37"/>
      <c r="D17" s="37"/>
      <c r="E17" s="37"/>
    </row>
    <row r="18" spans="1:5" x14ac:dyDescent="0.3">
      <c r="A18" s="3"/>
      <c r="B18" s="2"/>
      <c r="C18" s="37"/>
      <c r="D18" s="37"/>
      <c r="E18" s="37"/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98"/>
  <sheetViews>
    <sheetView topLeftCell="A45" workbookViewId="0">
      <selection activeCell="F20" sqref="F20"/>
    </sheetView>
  </sheetViews>
  <sheetFormatPr defaultRowHeight="14.4" x14ac:dyDescent="0.3"/>
  <cols>
    <col min="1" max="1" width="20.88671875" bestFit="1" customWidth="1"/>
    <col min="2" max="2" width="26.6640625" bestFit="1" customWidth="1"/>
    <col min="3" max="3" width="3.88671875" bestFit="1" customWidth="1"/>
    <col min="4" max="4" width="16.6640625" bestFit="1" customWidth="1"/>
    <col min="5" max="5" width="10.88671875" bestFit="1" customWidth="1"/>
    <col min="6" max="6" width="16.5546875" bestFit="1" customWidth="1"/>
    <col min="7" max="7" width="10.6640625" bestFit="1" customWidth="1"/>
    <col min="8" max="10" width="10.109375" bestFit="1" customWidth="1"/>
    <col min="11" max="12" width="9.109375" bestFit="1" customWidth="1"/>
    <col min="13" max="13" width="11.6640625" bestFit="1" customWidth="1"/>
  </cols>
  <sheetData>
    <row r="1" spans="1:13" ht="15.6" x14ac:dyDescent="0.3">
      <c r="A1" s="50" t="s">
        <v>64</v>
      </c>
      <c r="B1" s="50" t="s">
        <v>110</v>
      </c>
      <c r="C1" s="50" t="s">
        <v>111</v>
      </c>
      <c r="D1" s="50" t="s">
        <v>112</v>
      </c>
      <c r="E1" s="50" t="s">
        <v>113</v>
      </c>
      <c r="F1" s="50" t="s">
        <v>114</v>
      </c>
      <c r="G1" s="50" t="s">
        <v>115</v>
      </c>
      <c r="H1" s="50" t="s">
        <v>116</v>
      </c>
      <c r="I1" s="50" t="s">
        <v>117</v>
      </c>
      <c r="J1" s="50" t="s">
        <v>118</v>
      </c>
      <c r="K1" s="50" t="s">
        <v>119</v>
      </c>
      <c r="L1" s="50" t="s">
        <v>120</v>
      </c>
      <c r="M1" s="50" t="s">
        <v>121</v>
      </c>
    </row>
    <row r="2" spans="1:13" x14ac:dyDescent="0.3">
      <c r="A2" s="3"/>
      <c r="B2" s="51" t="s">
        <v>122</v>
      </c>
      <c r="C2" s="3">
        <v>0</v>
      </c>
      <c r="D2" s="3"/>
      <c r="E2" s="3"/>
      <c r="F2" s="37"/>
      <c r="G2" s="52"/>
      <c r="H2" s="52"/>
      <c r="I2" s="3"/>
      <c r="J2" s="37"/>
      <c r="K2" s="37"/>
      <c r="L2" s="37"/>
      <c r="M2" s="3"/>
    </row>
    <row r="3" spans="1:13" x14ac:dyDescent="0.3">
      <c r="A3" s="3"/>
      <c r="B3" s="51" t="s">
        <v>123</v>
      </c>
      <c r="C3" s="3"/>
      <c r="D3" s="3"/>
      <c r="E3" s="3"/>
      <c r="F3" s="37"/>
      <c r="G3" s="52"/>
      <c r="H3" s="52"/>
      <c r="I3" s="3"/>
      <c r="J3" s="37"/>
      <c r="K3" s="37"/>
      <c r="L3" s="37"/>
      <c r="M3" s="3"/>
    </row>
    <row r="4" spans="1:13" x14ac:dyDescent="0.3">
      <c r="A4" s="53"/>
      <c r="B4" s="51" t="s">
        <v>124</v>
      </c>
      <c r="C4" s="53"/>
      <c r="D4" s="53"/>
      <c r="E4" s="53"/>
      <c r="F4" s="37"/>
      <c r="G4" s="52"/>
      <c r="H4" s="52"/>
      <c r="I4" s="3"/>
      <c r="J4" s="37"/>
      <c r="K4" s="37"/>
      <c r="L4" s="37"/>
      <c r="M4" s="53"/>
    </row>
    <row r="5" spans="1:13" x14ac:dyDescent="0.3">
      <c r="A5" s="53"/>
      <c r="B5" s="54"/>
      <c r="C5" s="53"/>
      <c r="D5" s="55" t="s">
        <v>125</v>
      </c>
      <c r="E5" s="53"/>
      <c r="F5" s="37"/>
      <c r="G5" s="56">
        <v>2018</v>
      </c>
      <c r="H5" s="56">
        <v>2018</v>
      </c>
      <c r="I5" s="56">
        <v>2018</v>
      </c>
      <c r="J5" s="3">
        <v>2017</v>
      </c>
      <c r="K5" s="57">
        <v>2016</v>
      </c>
      <c r="L5" s="57">
        <v>2015</v>
      </c>
      <c r="M5" s="55" t="s">
        <v>126</v>
      </c>
    </row>
    <row r="6" spans="1:13" x14ac:dyDescent="0.3">
      <c r="A6" s="53"/>
      <c r="B6" s="58" t="s">
        <v>6</v>
      </c>
      <c r="C6" s="53"/>
      <c r="D6" s="53"/>
      <c r="E6" s="53"/>
      <c r="F6" s="37"/>
      <c r="G6" s="52"/>
      <c r="H6" s="52"/>
      <c r="I6" s="3"/>
      <c r="J6" s="37"/>
      <c r="K6" s="37"/>
      <c r="L6" s="37"/>
      <c r="M6" s="53"/>
    </row>
    <row r="7" spans="1:13" x14ac:dyDescent="0.3">
      <c r="A7" s="47" t="s">
        <v>127</v>
      </c>
      <c r="B7" s="59">
        <v>41000</v>
      </c>
      <c r="C7" s="60" t="s">
        <v>128</v>
      </c>
      <c r="D7" s="61">
        <v>92650</v>
      </c>
      <c r="E7" s="61">
        <v>-1385.5</v>
      </c>
      <c r="F7" s="12">
        <v>0</v>
      </c>
      <c r="G7" s="62">
        <v>750</v>
      </c>
      <c r="H7" s="62">
        <v>13022</v>
      </c>
      <c r="I7" s="63">
        <v>42382.5</v>
      </c>
      <c r="J7" s="12">
        <v>35110</v>
      </c>
      <c r="K7" s="63">
        <v>0</v>
      </c>
      <c r="L7" s="63">
        <v>0</v>
      </c>
      <c r="M7" s="64">
        <v>91264.5</v>
      </c>
    </row>
    <row r="8" spans="1:13" x14ac:dyDescent="0.3">
      <c r="A8" s="47" t="s">
        <v>129</v>
      </c>
      <c r="B8" s="59">
        <v>50000</v>
      </c>
      <c r="C8" s="60" t="s">
        <v>42</v>
      </c>
      <c r="D8" s="61">
        <v>7922.77</v>
      </c>
      <c r="E8" s="61">
        <v>325.01</v>
      </c>
      <c r="F8" s="12">
        <v>0</v>
      </c>
      <c r="G8" s="62">
        <v>0</v>
      </c>
      <c r="H8" s="62">
        <v>1070.9100000000001</v>
      </c>
      <c r="I8" s="63">
        <v>2933.64</v>
      </c>
      <c r="J8" s="12">
        <v>3303.23</v>
      </c>
      <c r="K8" s="12">
        <v>940</v>
      </c>
      <c r="L8" s="63">
        <v>0</v>
      </c>
      <c r="M8" s="64">
        <v>8247.7800000000007</v>
      </c>
    </row>
    <row r="9" spans="1:13" x14ac:dyDescent="0.3">
      <c r="A9" s="65" t="s">
        <v>130</v>
      </c>
      <c r="B9" s="54"/>
      <c r="C9" s="53"/>
      <c r="D9" s="66">
        <v>84727.23</v>
      </c>
      <c r="E9" s="66">
        <v>-1710.51</v>
      </c>
      <c r="F9" s="66">
        <v>0</v>
      </c>
      <c r="G9" s="66">
        <v>750</v>
      </c>
      <c r="H9" s="66">
        <v>11951.09</v>
      </c>
      <c r="I9" s="66">
        <v>39448.86</v>
      </c>
      <c r="J9" s="67">
        <v>31806.77</v>
      </c>
      <c r="K9" s="66">
        <v>-940</v>
      </c>
      <c r="L9" s="66">
        <v>0</v>
      </c>
      <c r="M9" s="67">
        <v>83016.72</v>
      </c>
    </row>
    <row r="10" spans="1:13" x14ac:dyDescent="0.3">
      <c r="A10" s="53"/>
      <c r="B10" s="58" t="s">
        <v>7</v>
      </c>
      <c r="C10" s="53"/>
      <c r="D10" s="53"/>
      <c r="E10" s="53"/>
      <c r="F10" s="37"/>
      <c r="G10" s="68"/>
      <c r="H10" s="68"/>
      <c r="I10" s="53"/>
      <c r="J10" s="37"/>
      <c r="K10" s="37"/>
      <c r="L10" s="37"/>
      <c r="M10" s="69"/>
    </row>
    <row r="11" spans="1:13" x14ac:dyDescent="0.3">
      <c r="A11" s="47" t="s">
        <v>131</v>
      </c>
      <c r="B11" s="59">
        <v>42000</v>
      </c>
      <c r="C11" s="60" t="s">
        <v>128</v>
      </c>
      <c r="D11" s="61">
        <v>59750</v>
      </c>
      <c r="E11" s="61">
        <v>4075</v>
      </c>
      <c r="F11" s="12">
        <v>0</v>
      </c>
      <c r="G11" s="62">
        <v>-300</v>
      </c>
      <c r="H11" s="62">
        <v>825</v>
      </c>
      <c r="I11" s="63">
        <v>24330</v>
      </c>
      <c r="J11" s="12">
        <v>38970</v>
      </c>
      <c r="K11" s="63">
        <v>0</v>
      </c>
      <c r="L11" s="63">
        <v>0</v>
      </c>
      <c r="M11" s="64">
        <v>63825</v>
      </c>
    </row>
    <row r="12" spans="1:13" x14ac:dyDescent="0.3">
      <c r="A12" s="47" t="s">
        <v>132</v>
      </c>
      <c r="B12" s="59">
        <v>50200</v>
      </c>
      <c r="C12" s="60" t="s">
        <v>42</v>
      </c>
      <c r="D12" s="61">
        <v>12987</v>
      </c>
      <c r="E12" s="61">
        <v>-7683.4</v>
      </c>
      <c r="F12" s="36">
        <v>287.5</v>
      </c>
      <c r="G12" s="62">
        <v>5016.1000000000004</v>
      </c>
      <c r="H12" s="62">
        <v>0</v>
      </c>
      <c r="I12" s="63">
        <v>0</v>
      </c>
      <c r="J12" s="12">
        <v>0</v>
      </c>
      <c r="K12" s="63">
        <v>0</v>
      </c>
      <c r="L12" s="63">
        <v>0</v>
      </c>
      <c r="M12" s="64">
        <v>5303.6</v>
      </c>
    </row>
    <row r="13" spans="1:13" x14ac:dyDescent="0.3">
      <c r="A13" s="65" t="s">
        <v>133</v>
      </c>
      <c r="B13" s="54"/>
      <c r="C13" s="53"/>
      <c r="D13" s="66">
        <v>46763</v>
      </c>
      <c r="E13" s="66">
        <v>11758.4</v>
      </c>
      <c r="F13" s="67">
        <v>287.5</v>
      </c>
      <c r="G13" s="67">
        <v>4716.1000000000004</v>
      </c>
      <c r="H13" s="67">
        <v>825</v>
      </c>
      <c r="I13" s="67">
        <v>24330</v>
      </c>
      <c r="J13" s="67">
        <v>38970</v>
      </c>
      <c r="K13" s="67">
        <v>0</v>
      </c>
      <c r="L13" s="67">
        <v>0</v>
      </c>
      <c r="M13" s="66">
        <v>58521.4</v>
      </c>
    </row>
    <row r="14" spans="1:13" x14ac:dyDescent="0.3">
      <c r="A14" s="53"/>
      <c r="B14" s="58" t="s">
        <v>23</v>
      </c>
      <c r="C14" s="53"/>
      <c r="D14" s="53"/>
      <c r="E14" s="53"/>
      <c r="F14" s="37"/>
      <c r="G14" s="68"/>
      <c r="H14" s="68"/>
      <c r="I14" s="53"/>
      <c r="J14" s="37"/>
      <c r="K14" s="37"/>
      <c r="L14" s="37"/>
      <c r="M14" s="69"/>
    </row>
    <row r="15" spans="1:13" x14ac:dyDescent="0.3">
      <c r="A15" s="47" t="s">
        <v>134</v>
      </c>
      <c r="B15" s="59">
        <v>50300</v>
      </c>
      <c r="C15" s="60" t="s">
        <v>42</v>
      </c>
      <c r="D15" s="61">
        <v>79809.61</v>
      </c>
      <c r="E15" s="61">
        <v>-13758.09</v>
      </c>
      <c r="F15" s="12">
        <v>33112</v>
      </c>
      <c r="G15" s="62">
        <v>2187.91</v>
      </c>
      <c r="H15" s="62">
        <v>24301.61</v>
      </c>
      <c r="I15" s="63">
        <v>500</v>
      </c>
      <c r="J15" s="12">
        <v>750</v>
      </c>
      <c r="K15" s="12">
        <v>5200</v>
      </c>
      <c r="L15" s="63">
        <v>0</v>
      </c>
      <c r="M15" s="64">
        <v>66051.520000000004</v>
      </c>
    </row>
    <row r="16" spans="1:13" x14ac:dyDescent="0.3">
      <c r="A16" s="53"/>
      <c r="B16" s="58" t="s">
        <v>135</v>
      </c>
      <c r="C16" s="53"/>
      <c r="D16" s="53"/>
      <c r="E16" s="53"/>
      <c r="F16" s="37"/>
      <c r="G16" s="68"/>
      <c r="H16" s="68"/>
      <c r="I16" s="53"/>
      <c r="J16" s="37"/>
      <c r="K16" s="37"/>
      <c r="L16" s="37"/>
      <c r="M16" s="69"/>
    </row>
    <row r="17" spans="1:13" x14ac:dyDescent="0.3">
      <c r="A17" s="47" t="s">
        <v>136</v>
      </c>
      <c r="B17" s="59">
        <v>50400</v>
      </c>
      <c r="C17" s="60" t="s">
        <v>42</v>
      </c>
      <c r="D17" s="61">
        <v>19554.88</v>
      </c>
      <c r="E17" s="61">
        <v>-2451.0300000000002</v>
      </c>
      <c r="F17" s="12">
        <v>4135.91</v>
      </c>
      <c r="G17" s="62">
        <v>6519.32</v>
      </c>
      <c r="H17" s="62">
        <v>1825.63</v>
      </c>
      <c r="I17" s="63">
        <v>333.12</v>
      </c>
      <c r="J17" s="12">
        <v>1123.9100000000001</v>
      </c>
      <c r="K17" s="12">
        <v>2625.14</v>
      </c>
      <c r="L17" s="12">
        <v>540.82000000000005</v>
      </c>
      <c r="M17" s="64">
        <v>17103.849999999999</v>
      </c>
    </row>
    <row r="18" spans="1:13" x14ac:dyDescent="0.3">
      <c r="A18" s="53"/>
      <c r="B18" s="58" t="s">
        <v>8</v>
      </c>
      <c r="C18" s="53"/>
      <c r="D18" s="53"/>
      <c r="E18" s="53"/>
      <c r="F18" s="37"/>
      <c r="G18" s="68"/>
      <c r="H18" s="68"/>
      <c r="I18" s="53"/>
      <c r="J18" s="37"/>
      <c r="K18" s="37"/>
      <c r="L18" s="37"/>
      <c r="M18" s="69"/>
    </row>
    <row r="19" spans="1:13" x14ac:dyDescent="0.3">
      <c r="A19" s="47" t="s">
        <v>8</v>
      </c>
      <c r="B19" s="59">
        <v>43000</v>
      </c>
      <c r="C19" s="60" t="s">
        <v>128</v>
      </c>
      <c r="D19" s="61">
        <v>243406.73</v>
      </c>
      <c r="E19" s="61">
        <v>-3510.78</v>
      </c>
      <c r="F19" s="12">
        <v>5860.53</v>
      </c>
      <c r="G19" s="62">
        <v>4920</v>
      </c>
      <c r="H19" s="62">
        <v>97385.45</v>
      </c>
      <c r="I19" s="63">
        <v>32327.25</v>
      </c>
      <c r="J19" s="12">
        <v>67352</v>
      </c>
      <c r="K19" s="12">
        <v>32050.720000000001</v>
      </c>
      <c r="L19" s="63">
        <v>0</v>
      </c>
      <c r="M19" s="64">
        <v>239895.95</v>
      </c>
    </row>
    <row r="20" spans="1:13" x14ac:dyDescent="0.3">
      <c r="A20" s="47" t="s">
        <v>137</v>
      </c>
      <c r="B20" s="59">
        <v>50500</v>
      </c>
      <c r="C20" s="60" t="s">
        <v>42</v>
      </c>
      <c r="D20" s="61">
        <v>44000</v>
      </c>
      <c r="E20" s="61">
        <v>1111.81</v>
      </c>
      <c r="F20" s="12">
        <v>0</v>
      </c>
      <c r="G20" s="62">
        <v>2500</v>
      </c>
      <c r="H20" s="62">
        <v>11621.79</v>
      </c>
      <c r="I20" s="63">
        <v>17054.86</v>
      </c>
      <c r="J20" s="12">
        <v>13640.16</v>
      </c>
      <c r="K20" s="63">
        <v>295</v>
      </c>
      <c r="L20" s="63">
        <v>0</v>
      </c>
      <c r="M20" s="64">
        <v>45111.81</v>
      </c>
    </row>
    <row r="21" spans="1:13" x14ac:dyDescent="0.3">
      <c r="A21" s="65" t="s">
        <v>138</v>
      </c>
      <c r="B21" s="54"/>
      <c r="C21" s="53"/>
      <c r="D21" s="66">
        <v>199406.73</v>
      </c>
      <c r="E21" s="66">
        <v>-4622.59</v>
      </c>
      <c r="F21" s="66">
        <v>5860.53</v>
      </c>
      <c r="G21" s="66">
        <v>2420</v>
      </c>
      <c r="H21" s="66">
        <v>85763.66</v>
      </c>
      <c r="I21" s="66">
        <v>15272.39</v>
      </c>
      <c r="J21" s="66">
        <v>53711.839999999997</v>
      </c>
      <c r="K21" s="66">
        <v>31755.72</v>
      </c>
      <c r="L21" s="66">
        <v>0</v>
      </c>
      <c r="M21" s="67">
        <v>194784.14</v>
      </c>
    </row>
    <row r="22" spans="1:13" x14ac:dyDescent="0.3">
      <c r="A22" s="53"/>
      <c r="B22" s="58" t="s">
        <v>10</v>
      </c>
      <c r="C22" s="53"/>
      <c r="D22" s="53"/>
      <c r="E22" s="53"/>
      <c r="F22" s="37"/>
      <c r="G22" s="68"/>
      <c r="H22" s="68"/>
      <c r="I22" s="53"/>
      <c r="J22" s="37"/>
      <c r="K22" s="37"/>
      <c r="L22" s="37"/>
      <c r="M22" s="69"/>
    </row>
    <row r="23" spans="1:13" x14ac:dyDescent="0.3">
      <c r="A23" s="47" t="s">
        <v>139</v>
      </c>
      <c r="B23" s="59">
        <v>44000</v>
      </c>
      <c r="C23" s="60" t="s">
        <v>128</v>
      </c>
      <c r="D23" s="61">
        <v>43296</v>
      </c>
      <c r="E23" s="61">
        <v>5960.35</v>
      </c>
      <c r="F23" s="12">
        <v>0</v>
      </c>
      <c r="G23" s="62">
        <v>3986</v>
      </c>
      <c r="H23" s="62">
        <v>10342.35</v>
      </c>
      <c r="I23" s="63">
        <v>12145</v>
      </c>
      <c r="J23" s="12">
        <v>22783</v>
      </c>
      <c r="K23" s="63">
        <v>0</v>
      </c>
      <c r="L23" s="63">
        <v>0</v>
      </c>
      <c r="M23" s="64">
        <v>49256.35</v>
      </c>
    </row>
    <row r="24" spans="1:13" x14ac:dyDescent="0.3">
      <c r="A24" s="47" t="s">
        <v>140</v>
      </c>
      <c r="B24" s="59">
        <v>50600</v>
      </c>
      <c r="C24" s="60" t="s">
        <v>42</v>
      </c>
      <c r="D24" s="61">
        <v>46725</v>
      </c>
      <c r="E24" s="61">
        <v>-15744.31</v>
      </c>
      <c r="F24" s="12">
        <v>4203.8</v>
      </c>
      <c r="G24" s="62">
        <v>12347.6</v>
      </c>
      <c r="H24" s="62">
        <v>14370.29</v>
      </c>
      <c r="I24" s="63">
        <v>59</v>
      </c>
      <c r="J24" s="12">
        <v>0</v>
      </c>
      <c r="K24" s="63">
        <v>0</v>
      </c>
      <c r="L24" s="63">
        <v>0</v>
      </c>
      <c r="M24" s="64">
        <v>30980.69</v>
      </c>
    </row>
    <row r="25" spans="1:13" x14ac:dyDescent="0.3">
      <c r="A25" s="65" t="s">
        <v>141</v>
      </c>
      <c r="B25" s="54"/>
      <c r="C25" s="53"/>
      <c r="D25" s="66">
        <v>-3429</v>
      </c>
      <c r="E25" s="66">
        <v>21704.66</v>
      </c>
      <c r="F25" s="66">
        <v>-4203.8</v>
      </c>
      <c r="G25" s="66">
        <v>-8361.6</v>
      </c>
      <c r="H25" s="66">
        <v>-4027.94</v>
      </c>
      <c r="I25" s="66">
        <v>12086</v>
      </c>
      <c r="J25" s="66">
        <v>22783</v>
      </c>
      <c r="K25" s="66">
        <v>0</v>
      </c>
      <c r="L25" s="66">
        <v>0</v>
      </c>
      <c r="M25" s="67">
        <v>18275.66</v>
      </c>
    </row>
    <row r="26" spans="1:13" x14ac:dyDescent="0.3">
      <c r="A26" s="53"/>
      <c r="B26" s="58" t="s">
        <v>11</v>
      </c>
      <c r="C26" s="53"/>
      <c r="D26" s="53"/>
      <c r="E26" s="53"/>
      <c r="F26" s="37"/>
      <c r="G26" s="68"/>
      <c r="H26" s="68"/>
      <c r="I26" s="53"/>
      <c r="J26" s="37"/>
      <c r="K26" s="37"/>
      <c r="L26" s="37"/>
      <c r="M26" s="69"/>
    </row>
    <row r="27" spans="1:13" x14ac:dyDescent="0.3">
      <c r="A27" s="47" t="s">
        <v>142</v>
      </c>
      <c r="B27" s="59">
        <v>45000</v>
      </c>
      <c r="C27" s="60" t="s">
        <v>128</v>
      </c>
      <c r="D27" s="70">
        <v>39500</v>
      </c>
      <c r="E27" s="61">
        <v>-3944.81</v>
      </c>
      <c r="F27" s="12">
        <v>35555.19</v>
      </c>
      <c r="G27" s="62">
        <v>0</v>
      </c>
      <c r="H27" s="62">
        <v>0</v>
      </c>
      <c r="I27" s="63">
        <v>0</v>
      </c>
      <c r="J27" s="12">
        <v>0</v>
      </c>
      <c r="K27" s="64">
        <v>0</v>
      </c>
      <c r="L27" s="64">
        <v>0</v>
      </c>
      <c r="M27" s="64">
        <v>35555.19</v>
      </c>
    </row>
    <row r="28" spans="1:13" x14ac:dyDescent="0.3">
      <c r="A28" s="47" t="s">
        <v>26</v>
      </c>
      <c r="B28" s="59">
        <v>50700</v>
      </c>
      <c r="C28" s="60" t="s">
        <v>42</v>
      </c>
      <c r="D28" s="61">
        <v>31925</v>
      </c>
      <c r="E28" s="61">
        <v>-10778.42</v>
      </c>
      <c r="F28" s="36">
        <v>2646.58</v>
      </c>
      <c r="G28" s="62">
        <v>0</v>
      </c>
      <c r="H28" s="62">
        <v>0</v>
      </c>
      <c r="I28" s="63">
        <v>18500</v>
      </c>
      <c r="J28" s="12">
        <v>0</v>
      </c>
      <c r="K28" s="64">
        <v>0</v>
      </c>
      <c r="L28" s="64">
        <v>0</v>
      </c>
      <c r="M28" s="64">
        <v>21146.58</v>
      </c>
    </row>
    <row r="29" spans="1:13" x14ac:dyDescent="0.3">
      <c r="A29" s="65" t="s">
        <v>143</v>
      </c>
      <c r="B29" s="54"/>
      <c r="C29" s="53"/>
      <c r="D29" s="66">
        <v>7575</v>
      </c>
      <c r="E29" s="66">
        <v>6833.61</v>
      </c>
      <c r="F29" s="66">
        <v>32908.61</v>
      </c>
      <c r="G29" s="66">
        <v>0</v>
      </c>
      <c r="H29" s="66">
        <v>0</v>
      </c>
      <c r="I29" s="66">
        <v>-18500</v>
      </c>
      <c r="J29" s="66">
        <v>0</v>
      </c>
      <c r="K29" s="66">
        <v>0</v>
      </c>
      <c r="L29" s="66">
        <v>0</v>
      </c>
      <c r="M29" s="67">
        <v>14408.61</v>
      </c>
    </row>
    <row r="30" spans="1:13" x14ac:dyDescent="0.3">
      <c r="A30" s="53"/>
      <c r="B30" s="58" t="s">
        <v>144</v>
      </c>
      <c r="C30" s="53"/>
      <c r="D30" s="53"/>
      <c r="E30" s="53"/>
      <c r="F30" s="37"/>
      <c r="G30" s="68"/>
      <c r="H30" s="68"/>
      <c r="I30" s="53"/>
      <c r="J30" s="37"/>
      <c r="K30" s="37"/>
      <c r="L30" s="37"/>
      <c r="M30" s="69"/>
    </row>
    <row r="31" spans="1:13" x14ac:dyDescent="0.3">
      <c r="A31" s="47" t="s">
        <v>17</v>
      </c>
      <c r="B31" s="59">
        <v>42100</v>
      </c>
      <c r="C31" s="60" t="s">
        <v>128</v>
      </c>
      <c r="D31" s="61">
        <v>40000</v>
      </c>
      <c r="E31" s="61">
        <v>0</v>
      </c>
      <c r="F31" s="12">
        <v>0</v>
      </c>
      <c r="G31" s="62">
        <v>0</v>
      </c>
      <c r="H31" s="62">
        <v>0</v>
      </c>
      <c r="I31" s="63">
        <v>0</v>
      </c>
      <c r="J31" s="12">
        <v>35000</v>
      </c>
      <c r="K31" s="12">
        <v>5000</v>
      </c>
      <c r="L31" s="63">
        <v>0</v>
      </c>
      <c r="M31" s="64">
        <v>40000</v>
      </c>
    </row>
    <row r="32" spans="1:13" x14ac:dyDescent="0.3">
      <c r="A32" s="47" t="s">
        <v>18</v>
      </c>
      <c r="B32" s="59">
        <v>43100</v>
      </c>
      <c r="C32" s="60" t="s">
        <v>128</v>
      </c>
      <c r="D32" s="61">
        <v>8000</v>
      </c>
      <c r="E32" s="61">
        <v>0</v>
      </c>
      <c r="F32" s="12">
        <v>0</v>
      </c>
      <c r="G32" s="62">
        <v>0</v>
      </c>
      <c r="H32" s="62">
        <v>0</v>
      </c>
      <c r="I32" s="63">
        <v>0</v>
      </c>
      <c r="J32" s="12">
        <v>0</v>
      </c>
      <c r="K32" s="12">
        <v>5000</v>
      </c>
      <c r="L32" s="63">
        <v>3000</v>
      </c>
      <c r="M32" s="64">
        <v>8000</v>
      </c>
    </row>
    <row r="33" spans="1:13" x14ac:dyDescent="0.3">
      <c r="A33" s="47" t="s">
        <v>19</v>
      </c>
      <c r="B33" s="59">
        <v>44100</v>
      </c>
      <c r="C33" s="60" t="s">
        <v>128</v>
      </c>
      <c r="D33" s="61">
        <v>0</v>
      </c>
      <c r="E33" s="61">
        <v>179.75</v>
      </c>
      <c r="F33" s="64">
        <v>179.75</v>
      </c>
      <c r="G33" s="62">
        <v>0</v>
      </c>
      <c r="H33" s="62">
        <v>0</v>
      </c>
      <c r="I33" s="63">
        <v>0</v>
      </c>
      <c r="J33" s="12">
        <v>0</v>
      </c>
      <c r="K33" s="63">
        <v>0</v>
      </c>
      <c r="L33" s="12">
        <v>0</v>
      </c>
      <c r="M33" s="64">
        <v>179.75</v>
      </c>
    </row>
    <row r="34" spans="1:13" x14ac:dyDescent="0.3">
      <c r="A34" s="47" t="s">
        <v>17</v>
      </c>
      <c r="B34" s="59">
        <v>53100</v>
      </c>
      <c r="C34" s="60" t="s">
        <v>42</v>
      </c>
      <c r="D34" s="61">
        <v>40000</v>
      </c>
      <c r="E34" s="61">
        <v>0</v>
      </c>
      <c r="F34" s="12">
        <v>40000</v>
      </c>
      <c r="G34" s="62">
        <v>0</v>
      </c>
      <c r="H34" s="62">
        <v>0</v>
      </c>
      <c r="I34" s="63">
        <v>0</v>
      </c>
      <c r="J34" s="12">
        <v>0</v>
      </c>
      <c r="K34" s="63">
        <v>0</v>
      </c>
      <c r="L34" s="63">
        <v>0</v>
      </c>
      <c r="M34" s="64">
        <v>40000</v>
      </c>
    </row>
    <row r="35" spans="1:13" x14ac:dyDescent="0.3">
      <c r="A35" s="47" t="s">
        <v>18</v>
      </c>
      <c r="B35" s="59">
        <v>54100</v>
      </c>
      <c r="C35" s="60" t="s">
        <v>42</v>
      </c>
      <c r="D35" s="61">
        <v>8000</v>
      </c>
      <c r="E35" s="61">
        <v>0</v>
      </c>
      <c r="F35" s="12">
        <v>0</v>
      </c>
      <c r="G35" s="62">
        <v>8000</v>
      </c>
      <c r="H35" s="62">
        <v>0</v>
      </c>
      <c r="I35" s="63">
        <v>0</v>
      </c>
      <c r="J35" s="12">
        <v>0</v>
      </c>
      <c r="K35" s="66">
        <v>0</v>
      </c>
      <c r="L35" s="63">
        <v>0</v>
      </c>
      <c r="M35" s="64">
        <v>8000</v>
      </c>
    </row>
    <row r="36" spans="1:13" x14ac:dyDescent="0.3">
      <c r="A36" s="65" t="s">
        <v>145</v>
      </c>
      <c r="B36" s="54"/>
      <c r="C36" s="53"/>
      <c r="D36" s="66">
        <v>0</v>
      </c>
      <c r="E36" s="67">
        <v>179.75</v>
      </c>
      <c r="F36" s="66">
        <v>-39820.25</v>
      </c>
      <c r="G36" s="66">
        <v>-8000</v>
      </c>
      <c r="H36" s="67">
        <v>0</v>
      </c>
      <c r="I36" s="67">
        <v>0</v>
      </c>
      <c r="J36" s="66">
        <v>35000</v>
      </c>
      <c r="K36" s="66">
        <v>10000</v>
      </c>
      <c r="L36" s="66">
        <v>3000</v>
      </c>
      <c r="M36" s="67">
        <v>179.75</v>
      </c>
    </row>
    <row r="37" spans="1:13" x14ac:dyDescent="0.3">
      <c r="A37" s="53"/>
      <c r="B37" s="58" t="s">
        <v>27</v>
      </c>
      <c r="C37" s="53"/>
      <c r="D37" s="53"/>
      <c r="E37" s="53"/>
      <c r="F37" s="37"/>
      <c r="G37" s="68"/>
      <c r="H37" s="68"/>
      <c r="I37" s="53"/>
      <c r="J37" s="37"/>
      <c r="K37" s="37"/>
      <c r="L37" s="37"/>
      <c r="M37" s="69"/>
    </row>
    <row r="38" spans="1:13" x14ac:dyDescent="0.3">
      <c r="A38" s="47" t="s">
        <v>146</v>
      </c>
      <c r="B38" s="59">
        <v>50800</v>
      </c>
      <c r="C38" s="60" t="s">
        <v>42</v>
      </c>
      <c r="D38" s="61">
        <v>68527.100000000006</v>
      </c>
      <c r="E38" s="61">
        <v>-1053.03</v>
      </c>
      <c r="F38" s="12">
        <v>0</v>
      </c>
      <c r="G38" s="62">
        <v>3956.58</v>
      </c>
      <c r="H38" s="62">
        <v>6044</v>
      </c>
      <c r="I38" s="61">
        <v>52586.06</v>
      </c>
      <c r="J38" s="12">
        <v>4887.43</v>
      </c>
      <c r="K38" s="12">
        <v>0</v>
      </c>
      <c r="L38" s="12">
        <v>0</v>
      </c>
      <c r="M38" s="64">
        <v>67474.070000000007</v>
      </c>
    </row>
    <row r="39" spans="1:13" x14ac:dyDescent="0.3">
      <c r="A39" s="53"/>
      <c r="B39" s="58" t="s">
        <v>28</v>
      </c>
      <c r="C39" s="53"/>
      <c r="D39" s="53"/>
      <c r="E39" s="53"/>
      <c r="F39" s="37"/>
      <c r="G39" s="68"/>
      <c r="H39" s="68"/>
      <c r="I39" s="53"/>
      <c r="J39" s="37"/>
      <c r="K39" s="37"/>
      <c r="L39" s="37"/>
      <c r="M39" s="69"/>
    </row>
    <row r="40" spans="1:13" x14ac:dyDescent="0.3">
      <c r="A40" s="47" t="s">
        <v>147</v>
      </c>
      <c r="B40" s="59">
        <v>50900</v>
      </c>
      <c r="C40" s="60" t="s">
        <v>42</v>
      </c>
      <c r="D40" s="61">
        <v>141650</v>
      </c>
      <c r="E40" s="61">
        <v>-3685.71</v>
      </c>
      <c r="F40" s="12">
        <v>2240</v>
      </c>
      <c r="G40" s="62">
        <v>8291.5499999999993</v>
      </c>
      <c r="H40" s="62">
        <v>126695</v>
      </c>
      <c r="I40" s="63">
        <v>737.74</v>
      </c>
      <c r="J40" s="12">
        <v>0</v>
      </c>
      <c r="K40" s="63">
        <v>0</v>
      </c>
      <c r="L40" s="63">
        <v>0</v>
      </c>
      <c r="M40" s="64">
        <v>137964.29</v>
      </c>
    </row>
    <row r="41" spans="1:13" x14ac:dyDescent="0.3">
      <c r="A41" s="53"/>
      <c r="B41" s="58" t="s">
        <v>148</v>
      </c>
      <c r="C41" s="53"/>
      <c r="D41" s="53"/>
      <c r="E41" s="53"/>
      <c r="F41" s="37"/>
      <c r="G41" s="68"/>
      <c r="H41" s="68"/>
      <c r="I41" s="53"/>
      <c r="J41" s="37"/>
      <c r="K41" s="37"/>
      <c r="L41" s="37"/>
      <c r="M41" s="69"/>
    </row>
    <row r="42" spans="1:13" x14ac:dyDescent="0.3">
      <c r="A42" s="47" t="s">
        <v>148</v>
      </c>
      <c r="B42" s="59">
        <v>51000</v>
      </c>
      <c r="C42" s="53" t="s">
        <v>42</v>
      </c>
      <c r="D42" s="61">
        <v>66180.800000000003</v>
      </c>
      <c r="E42" s="61">
        <v>-2403.6</v>
      </c>
      <c r="F42" s="12">
        <v>607</v>
      </c>
      <c r="G42" s="62">
        <v>2546</v>
      </c>
      <c r="H42" s="62">
        <v>60624.2</v>
      </c>
      <c r="I42" s="63">
        <v>0</v>
      </c>
      <c r="J42" s="12">
        <v>0</v>
      </c>
      <c r="K42" s="63">
        <v>0</v>
      </c>
      <c r="L42" s="63">
        <v>0</v>
      </c>
      <c r="M42" s="64">
        <v>63777.2</v>
      </c>
    </row>
    <row r="43" spans="1:13" x14ac:dyDescent="0.3">
      <c r="A43" s="53"/>
      <c r="B43" s="58" t="s">
        <v>46</v>
      </c>
      <c r="C43" s="53"/>
      <c r="D43" s="53"/>
      <c r="E43" s="53"/>
      <c r="F43" s="37"/>
      <c r="G43" s="68"/>
      <c r="H43" s="68"/>
      <c r="I43" s="53"/>
      <c r="J43" s="37"/>
      <c r="K43" s="37"/>
      <c r="L43" s="37"/>
      <c r="M43" s="69"/>
    </row>
    <row r="44" spans="1:13" x14ac:dyDescent="0.3">
      <c r="A44" s="47" t="s">
        <v>149</v>
      </c>
      <c r="B44" s="59">
        <v>46000</v>
      </c>
      <c r="C44" s="60" t="s">
        <v>128</v>
      </c>
      <c r="D44" s="61">
        <v>1500</v>
      </c>
      <c r="E44" s="61">
        <v>-780</v>
      </c>
      <c r="F44" s="12">
        <v>0</v>
      </c>
      <c r="G44" s="62">
        <v>720</v>
      </c>
      <c r="H44" s="62">
        <v>0</v>
      </c>
      <c r="I44" s="63">
        <v>0</v>
      </c>
      <c r="J44" s="12">
        <v>0</v>
      </c>
      <c r="K44" s="63">
        <v>0</v>
      </c>
      <c r="L44" s="63">
        <v>0</v>
      </c>
      <c r="M44" s="64">
        <v>720</v>
      </c>
    </row>
    <row r="45" spans="1:13" x14ac:dyDescent="0.3">
      <c r="A45" s="47" t="s">
        <v>150</v>
      </c>
      <c r="B45" s="59">
        <v>52000</v>
      </c>
      <c r="C45" s="60" t="s">
        <v>42</v>
      </c>
      <c r="D45" s="61">
        <v>38518</v>
      </c>
      <c r="E45" s="61">
        <v>21282.87</v>
      </c>
      <c r="F45" s="12">
        <v>0</v>
      </c>
      <c r="G45" s="62">
        <v>42050.87</v>
      </c>
      <c r="H45" s="62">
        <v>12250</v>
      </c>
      <c r="I45" s="63">
        <v>5500</v>
      </c>
      <c r="J45" s="12">
        <v>0</v>
      </c>
      <c r="K45" s="63">
        <v>0</v>
      </c>
      <c r="L45" s="63">
        <v>0</v>
      </c>
      <c r="M45" s="64">
        <v>59800.87</v>
      </c>
    </row>
    <row r="46" spans="1:13" x14ac:dyDescent="0.3">
      <c r="A46" s="65" t="s">
        <v>151</v>
      </c>
      <c r="B46" s="54"/>
      <c r="C46" s="53"/>
      <c r="D46" s="66">
        <v>-37018</v>
      </c>
      <c r="E46" s="66">
        <v>-22062.87</v>
      </c>
      <c r="F46" s="66">
        <v>0</v>
      </c>
      <c r="G46" s="66">
        <v>-41330.870000000003</v>
      </c>
      <c r="H46" s="66">
        <v>-12250</v>
      </c>
      <c r="I46" s="66">
        <v>-5500</v>
      </c>
      <c r="J46" s="66">
        <v>0</v>
      </c>
      <c r="K46" s="66">
        <v>0</v>
      </c>
      <c r="L46" s="66">
        <v>0</v>
      </c>
      <c r="M46" s="67">
        <v>-59080.87</v>
      </c>
    </row>
    <row r="47" spans="1:13" x14ac:dyDescent="0.3">
      <c r="A47" s="53"/>
      <c r="B47" s="58" t="s">
        <v>31</v>
      </c>
      <c r="C47" s="53"/>
      <c r="D47" s="53"/>
      <c r="E47" s="53"/>
      <c r="F47" s="37"/>
      <c r="G47" s="68"/>
      <c r="H47" s="68"/>
      <c r="I47" s="53"/>
      <c r="J47" s="37"/>
      <c r="K47" s="37"/>
      <c r="L47" s="37"/>
      <c r="M47" s="69"/>
    </row>
    <row r="48" spans="1:13" x14ac:dyDescent="0.3">
      <c r="A48" s="47" t="s">
        <v>152</v>
      </c>
      <c r="B48" s="59">
        <v>47000</v>
      </c>
      <c r="C48" s="60" t="s">
        <v>128</v>
      </c>
      <c r="D48" s="61">
        <v>2500</v>
      </c>
      <c r="E48" s="61">
        <v>3397</v>
      </c>
      <c r="F48" s="12">
        <v>0</v>
      </c>
      <c r="G48" s="62">
        <v>718</v>
      </c>
      <c r="H48" s="62">
        <v>179</v>
      </c>
      <c r="I48" s="63">
        <v>0</v>
      </c>
      <c r="J48" s="12">
        <v>5000</v>
      </c>
      <c r="K48" s="63">
        <v>0</v>
      </c>
      <c r="L48" s="63">
        <v>0</v>
      </c>
      <c r="M48" s="64">
        <v>5897</v>
      </c>
    </row>
    <row r="49" spans="1:13" x14ac:dyDescent="0.3">
      <c r="A49" s="47" t="s">
        <v>153</v>
      </c>
      <c r="B49" s="59">
        <v>53000</v>
      </c>
      <c r="C49" s="60" t="s">
        <v>42</v>
      </c>
      <c r="D49" s="61">
        <v>31686.98</v>
      </c>
      <c r="E49" s="61">
        <v>-6269.57</v>
      </c>
      <c r="F49" s="12">
        <v>1250</v>
      </c>
      <c r="G49" s="62">
        <v>0</v>
      </c>
      <c r="H49" s="62">
        <v>8040.02</v>
      </c>
      <c r="I49" s="63">
        <v>2256.52</v>
      </c>
      <c r="J49" s="12">
        <v>4780</v>
      </c>
      <c r="K49" s="12">
        <v>8340.8700000000008</v>
      </c>
      <c r="L49" s="12">
        <v>750</v>
      </c>
      <c r="M49" s="64">
        <v>25417.41</v>
      </c>
    </row>
    <row r="50" spans="1:13" x14ac:dyDescent="0.3">
      <c r="A50" s="65" t="s">
        <v>154</v>
      </c>
      <c r="B50" s="54"/>
      <c r="C50" s="53"/>
      <c r="D50" s="66">
        <v>-29186.98</v>
      </c>
      <c r="E50" s="66">
        <v>9666.57</v>
      </c>
      <c r="F50" s="66">
        <v>-1250</v>
      </c>
      <c r="G50" s="66">
        <v>718</v>
      </c>
      <c r="H50" s="66">
        <v>-7861.02</v>
      </c>
      <c r="I50" s="66">
        <v>-2256.52</v>
      </c>
      <c r="J50" s="66">
        <v>220</v>
      </c>
      <c r="K50" s="66">
        <v>-8340.8700000000008</v>
      </c>
      <c r="L50" s="66">
        <v>-750</v>
      </c>
      <c r="M50" s="67">
        <v>-19520.41</v>
      </c>
    </row>
    <row r="51" spans="1:13" x14ac:dyDescent="0.3">
      <c r="A51" s="53"/>
      <c r="B51" s="58" t="s">
        <v>14</v>
      </c>
      <c r="C51" s="53"/>
      <c r="D51" s="53"/>
      <c r="E51" s="53"/>
      <c r="F51" s="37"/>
      <c r="G51" s="68"/>
      <c r="H51" s="68"/>
      <c r="I51" s="53"/>
      <c r="J51" s="37"/>
      <c r="K51" s="37"/>
      <c r="L51" s="37"/>
      <c r="M51" s="69"/>
    </row>
    <row r="52" spans="1:13" x14ac:dyDescent="0.3">
      <c r="A52" s="47" t="s">
        <v>155</v>
      </c>
      <c r="B52" s="59">
        <v>48000</v>
      </c>
      <c r="C52" s="60" t="s">
        <v>128</v>
      </c>
      <c r="D52" s="61">
        <v>359425</v>
      </c>
      <c r="E52" s="61">
        <v>67417.7</v>
      </c>
      <c r="F52" s="12">
        <v>3285.77</v>
      </c>
      <c r="G52" s="62">
        <v>2248.2800000000002</v>
      </c>
      <c r="H52" s="62">
        <v>130230.65</v>
      </c>
      <c r="I52" s="63">
        <v>183872</v>
      </c>
      <c r="J52" s="12">
        <v>107206</v>
      </c>
      <c r="K52" s="64">
        <v>0</v>
      </c>
      <c r="L52" s="64">
        <v>0</v>
      </c>
      <c r="M52" s="64">
        <v>426842.7</v>
      </c>
    </row>
    <row r="53" spans="1:13" x14ac:dyDescent="0.3">
      <c r="A53" s="47" t="s">
        <v>156</v>
      </c>
      <c r="B53" s="59">
        <v>54000</v>
      </c>
      <c r="C53" s="60" t="s">
        <v>42</v>
      </c>
      <c r="D53" s="61">
        <v>27651.39</v>
      </c>
      <c r="E53" s="61">
        <v>18728.72</v>
      </c>
      <c r="F53" s="12">
        <v>9084.84</v>
      </c>
      <c r="G53" s="62">
        <v>1889.93</v>
      </c>
      <c r="H53" s="62">
        <v>11604.71</v>
      </c>
      <c r="I53" s="63">
        <v>18064.73</v>
      </c>
      <c r="J53" s="12">
        <v>5394.9</v>
      </c>
      <c r="K53" s="64">
        <v>226</v>
      </c>
      <c r="L53" s="12">
        <v>195</v>
      </c>
      <c r="M53" s="64">
        <v>46460.11</v>
      </c>
    </row>
    <row r="54" spans="1:13" x14ac:dyDescent="0.3">
      <c r="A54" s="65" t="s">
        <v>157</v>
      </c>
      <c r="B54" s="54"/>
      <c r="C54" s="53"/>
      <c r="D54" s="66">
        <v>331773.61</v>
      </c>
      <c r="E54" s="66">
        <v>48608.98</v>
      </c>
      <c r="F54" s="66">
        <v>-5799.07</v>
      </c>
      <c r="G54" s="66">
        <v>358.35</v>
      </c>
      <c r="H54" s="66">
        <v>118625.94</v>
      </c>
      <c r="I54" s="66">
        <v>165807.26999999999</v>
      </c>
      <c r="J54" s="66">
        <v>101811.1</v>
      </c>
      <c r="K54" s="66">
        <v>-226</v>
      </c>
      <c r="L54" s="66">
        <v>-195</v>
      </c>
      <c r="M54" s="67">
        <v>380382.59</v>
      </c>
    </row>
    <row r="55" spans="1:13" x14ac:dyDescent="0.3">
      <c r="A55" s="53"/>
      <c r="B55" s="58" t="s">
        <v>32</v>
      </c>
      <c r="C55" s="53"/>
      <c r="D55" s="53"/>
      <c r="E55" s="53"/>
      <c r="F55" s="37"/>
      <c r="G55" s="68"/>
      <c r="H55" s="68"/>
      <c r="I55" s="53"/>
      <c r="J55" s="37"/>
      <c r="K55" s="37"/>
      <c r="L55" s="37"/>
      <c r="M55" s="69"/>
    </row>
    <row r="56" spans="1:13" x14ac:dyDescent="0.3">
      <c r="A56" s="47" t="s">
        <v>158</v>
      </c>
      <c r="B56" s="59">
        <v>55000</v>
      </c>
      <c r="C56" s="60" t="s">
        <v>42</v>
      </c>
      <c r="D56" s="61">
        <v>51091.75</v>
      </c>
      <c r="E56" s="61">
        <v>-7704.3</v>
      </c>
      <c r="F56" s="12">
        <v>24828.07</v>
      </c>
      <c r="G56" s="62">
        <v>1465</v>
      </c>
      <c r="H56" s="62">
        <v>2190</v>
      </c>
      <c r="I56" s="63">
        <v>2100</v>
      </c>
      <c r="J56" s="12">
        <v>10564.99</v>
      </c>
      <c r="K56" s="63">
        <v>2238.96</v>
      </c>
      <c r="L56" s="63">
        <v>0</v>
      </c>
      <c r="M56" s="64">
        <v>43387.02</v>
      </c>
    </row>
    <row r="57" spans="1:13" x14ac:dyDescent="0.3">
      <c r="A57" s="53"/>
      <c r="B57" s="58" t="s">
        <v>15</v>
      </c>
      <c r="C57" s="53"/>
      <c r="D57" s="53"/>
      <c r="E57" s="53"/>
      <c r="F57" s="37"/>
      <c r="G57" s="68"/>
      <c r="H57" s="68"/>
      <c r="I57" s="53"/>
      <c r="J57" s="37"/>
      <c r="K57" s="37"/>
      <c r="L57" s="37"/>
      <c r="M57" s="69"/>
    </row>
    <row r="58" spans="1:13" x14ac:dyDescent="0.3">
      <c r="A58" s="47" t="s">
        <v>15</v>
      </c>
      <c r="B58" s="59">
        <v>49000</v>
      </c>
      <c r="C58" s="60" t="s">
        <v>128</v>
      </c>
      <c r="D58" s="61">
        <v>7000</v>
      </c>
      <c r="E58" s="61">
        <v>9383.75</v>
      </c>
      <c r="F58" s="12">
        <v>9386.25</v>
      </c>
      <c r="G58" s="64">
        <v>7145</v>
      </c>
      <c r="H58" s="64">
        <v>-1732.5</v>
      </c>
      <c r="I58" s="64">
        <v>815</v>
      </c>
      <c r="J58" s="12">
        <v>770</v>
      </c>
      <c r="K58" s="63">
        <v>0</v>
      </c>
      <c r="L58" s="63">
        <v>0</v>
      </c>
      <c r="M58" s="64">
        <v>16383.75</v>
      </c>
    </row>
    <row r="59" spans="1:13" x14ac:dyDescent="0.3">
      <c r="A59" s="53"/>
      <c r="B59" s="58" t="s">
        <v>16</v>
      </c>
      <c r="C59" s="53"/>
      <c r="D59" s="53"/>
      <c r="E59" s="53"/>
      <c r="F59" s="37"/>
      <c r="G59" s="68"/>
      <c r="H59" s="68"/>
      <c r="I59" s="53"/>
      <c r="J59" s="37"/>
      <c r="K59" s="37"/>
      <c r="L59" s="37"/>
      <c r="M59" s="69"/>
    </row>
    <row r="60" spans="1:13" x14ac:dyDescent="0.3">
      <c r="A60" s="47" t="s">
        <v>159</v>
      </c>
      <c r="B60" s="59">
        <v>41100</v>
      </c>
      <c r="C60" s="60" t="s">
        <v>128</v>
      </c>
      <c r="D60" s="61">
        <v>150750</v>
      </c>
      <c r="E60" s="61">
        <v>-6430</v>
      </c>
      <c r="F60" s="12">
        <v>1400</v>
      </c>
      <c r="G60" s="62">
        <v>4210</v>
      </c>
      <c r="H60" s="62">
        <v>36745</v>
      </c>
      <c r="I60" s="63">
        <v>37735</v>
      </c>
      <c r="J60" s="12">
        <v>64230</v>
      </c>
      <c r="K60" s="63">
        <v>0</v>
      </c>
      <c r="L60" s="63">
        <v>0</v>
      </c>
      <c r="M60" s="64">
        <v>144320</v>
      </c>
    </row>
    <row r="61" spans="1:13" x14ac:dyDescent="0.3">
      <c r="A61" s="47" t="s">
        <v>160</v>
      </c>
      <c r="B61" s="59">
        <v>56000</v>
      </c>
      <c r="C61" s="60" t="s">
        <v>42</v>
      </c>
      <c r="D61" s="61">
        <v>150750</v>
      </c>
      <c r="E61" s="61">
        <v>-8883.25</v>
      </c>
      <c r="F61" s="12">
        <v>0</v>
      </c>
      <c r="G61" s="62">
        <v>94163.75</v>
      </c>
      <c r="H61" s="62">
        <v>32703</v>
      </c>
      <c r="I61" s="63">
        <v>0</v>
      </c>
      <c r="J61" s="12">
        <v>15000</v>
      </c>
      <c r="K61" s="63">
        <v>0</v>
      </c>
      <c r="L61" s="63">
        <v>0</v>
      </c>
      <c r="M61" s="64">
        <v>141866.75</v>
      </c>
    </row>
    <row r="62" spans="1:13" x14ac:dyDescent="0.3">
      <c r="A62" s="65" t="s">
        <v>161</v>
      </c>
      <c r="B62" s="54"/>
      <c r="C62" s="53"/>
      <c r="D62" s="66">
        <v>0</v>
      </c>
      <c r="E62" s="66">
        <v>2453.25</v>
      </c>
      <c r="F62" s="66">
        <v>1400</v>
      </c>
      <c r="G62" s="66">
        <v>-89953.75</v>
      </c>
      <c r="H62" s="66">
        <v>4042</v>
      </c>
      <c r="I62" s="66">
        <v>37735</v>
      </c>
      <c r="J62" s="66">
        <v>49230</v>
      </c>
      <c r="K62" s="66">
        <v>0</v>
      </c>
      <c r="L62" s="66">
        <v>0</v>
      </c>
      <c r="M62" s="67">
        <v>2453.25</v>
      </c>
    </row>
    <row r="63" spans="1:13" x14ac:dyDescent="0.3">
      <c r="A63" s="53"/>
      <c r="B63" s="58" t="s">
        <v>33</v>
      </c>
      <c r="C63" s="53"/>
      <c r="D63" s="53"/>
      <c r="E63" s="53"/>
      <c r="F63" s="37"/>
      <c r="G63" s="68"/>
      <c r="H63" s="68"/>
      <c r="I63" s="53"/>
      <c r="J63" s="37"/>
      <c r="K63" s="37"/>
      <c r="L63" s="37"/>
      <c r="M63" s="69"/>
    </row>
    <row r="64" spans="1:13" x14ac:dyDescent="0.3">
      <c r="A64" s="47" t="s">
        <v>162</v>
      </c>
      <c r="B64" s="59">
        <v>57000</v>
      </c>
      <c r="C64" s="60" t="s">
        <v>42</v>
      </c>
      <c r="D64" s="61">
        <v>1988</v>
      </c>
      <c r="E64" s="61">
        <v>-657.09</v>
      </c>
      <c r="F64" s="12">
        <v>48.18</v>
      </c>
      <c r="G64" s="62">
        <v>867.73</v>
      </c>
      <c r="H64" s="62">
        <v>415</v>
      </c>
      <c r="I64" s="63">
        <v>0</v>
      </c>
      <c r="J64" s="12">
        <v>0</v>
      </c>
      <c r="K64" s="63">
        <v>0</v>
      </c>
      <c r="L64" s="63">
        <v>0</v>
      </c>
      <c r="M64" s="64">
        <v>1330.91</v>
      </c>
    </row>
    <row r="65" spans="1:13" x14ac:dyDescent="0.3">
      <c r="A65" s="53"/>
      <c r="B65" s="58" t="s">
        <v>34</v>
      </c>
      <c r="C65" s="53"/>
      <c r="D65" s="53"/>
      <c r="E65" s="53"/>
      <c r="F65" s="37"/>
      <c r="G65" s="68"/>
      <c r="H65" s="68"/>
      <c r="I65" s="53"/>
      <c r="J65" s="37"/>
      <c r="K65" s="37"/>
      <c r="L65" s="37"/>
      <c r="M65" s="69"/>
    </row>
    <row r="66" spans="1:13" x14ac:dyDescent="0.3">
      <c r="A66" s="47" t="s">
        <v>163</v>
      </c>
      <c r="B66" s="59">
        <v>58000</v>
      </c>
      <c r="C66" s="60" t="s">
        <v>42</v>
      </c>
      <c r="D66" s="61">
        <v>39408.199999999997</v>
      </c>
      <c r="E66" s="61">
        <v>-2020.45</v>
      </c>
      <c r="F66" s="12">
        <v>2856.19</v>
      </c>
      <c r="G66" s="62">
        <v>31731.65</v>
      </c>
      <c r="H66" s="62">
        <v>0</v>
      </c>
      <c r="I66" s="63">
        <v>2799.91</v>
      </c>
      <c r="J66" s="12">
        <v>0</v>
      </c>
      <c r="K66" s="63">
        <v>0</v>
      </c>
      <c r="L66" s="63">
        <v>0</v>
      </c>
      <c r="M66" s="64">
        <v>37387.75</v>
      </c>
    </row>
    <row r="67" spans="1:13" x14ac:dyDescent="0.3">
      <c r="A67" s="53"/>
      <c r="B67" s="58" t="s">
        <v>35</v>
      </c>
      <c r="C67" s="53"/>
      <c r="D67" s="53"/>
      <c r="E67" s="53"/>
      <c r="F67" s="37"/>
      <c r="G67" s="68"/>
      <c r="H67" s="68"/>
      <c r="I67" s="53"/>
      <c r="J67" s="37"/>
      <c r="K67" s="37"/>
      <c r="L67" s="37"/>
      <c r="M67" s="69"/>
    </row>
    <row r="68" spans="1:13" x14ac:dyDescent="0.3">
      <c r="A68" s="47" t="s">
        <v>164</v>
      </c>
      <c r="B68" s="59">
        <v>59000</v>
      </c>
      <c r="C68" s="60" t="s">
        <v>42</v>
      </c>
      <c r="D68" s="61">
        <v>105820</v>
      </c>
      <c r="E68" s="61">
        <v>783.77999999999895</v>
      </c>
      <c r="F68" s="12">
        <v>565.12</v>
      </c>
      <c r="G68" s="62">
        <v>2950.39</v>
      </c>
      <c r="H68" s="62">
        <v>64479.94</v>
      </c>
      <c r="I68" s="63">
        <v>38608.33</v>
      </c>
      <c r="J68" s="12">
        <v>0</v>
      </c>
      <c r="K68" s="63">
        <v>0</v>
      </c>
      <c r="L68" s="63">
        <v>0</v>
      </c>
      <c r="M68" s="64">
        <v>106603.78</v>
      </c>
    </row>
    <row r="69" spans="1:13" x14ac:dyDescent="0.3">
      <c r="A69" s="53"/>
      <c r="B69" s="58" t="s">
        <v>22</v>
      </c>
      <c r="C69" s="53"/>
      <c r="D69" s="53"/>
      <c r="E69" s="53"/>
      <c r="F69" s="37"/>
      <c r="G69" s="68"/>
      <c r="H69" s="68"/>
      <c r="I69" s="53"/>
      <c r="J69" s="37"/>
      <c r="K69" s="37"/>
      <c r="L69" s="37"/>
      <c r="M69" s="69"/>
    </row>
    <row r="70" spans="1:13" x14ac:dyDescent="0.3">
      <c r="A70" s="47" t="s">
        <v>165</v>
      </c>
      <c r="B70" s="54">
        <v>50100</v>
      </c>
      <c r="C70" s="60" t="s">
        <v>42</v>
      </c>
      <c r="D70" s="61">
        <v>1000</v>
      </c>
      <c r="E70" s="61">
        <v>-90</v>
      </c>
      <c r="F70" s="12">
        <v>0</v>
      </c>
      <c r="G70" s="62">
        <v>910</v>
      </c>
      <c r="H70" s="62">
        <v>0</v>
      </c>
      <c r="I70" s="63">
        <v>0</v>
      </c>
      <c r="J70" s="12">
        <v>0</v>
      </c>
      <c r="K70" s="63">
        <v>0</v>
      </c>
      <c r="L70" s="63">
        <v>0</v>
      </c>
      <c r="M70" s="64">
        <v>910</v>
      </c>
    </row>
    <row r="71" spans="1:13" x14ac:dyDescent="0.3">
      <c r="A71" s="53"/>
      <c r="B71" s="58" t="s">
        <v>36</v>
      </c>
      <c r="C71" s="53"/>
      <c r="D71" s="53"/>
      <c r="E71" s="53"/>
      <c r="F71" s="37"/>
      <c r="G71" s="68"/>
      <c r="H71" s="68"/>
      <c r="I71" s="53"/>
      <c r="J71" s="37"/>
      <c r="K71" s="37"/>
      <c r="L71" s="37"/>
      <c r="M71" s="69"/>
    </row>
    <row r="72" spans="1:13" x14ac:dyDescent="0.3">
      <c r="A72" s="47" t="s">
        <v>166</v>
      </c>
      <c r="B72" s="54">
        <v>51100</v>
      </c>
      <c r="C72" s="60" t="s">
        <v>42</v>
      </c>
      <c r="D72" s="61">
        <v>11750</v>
      </c>
      <c r="E72" s="61">
        <v>-1419.82</v>
      </c>
      <c r="F72" s="71">
        <v>10330.18</v>
      </c>
      <c r="G72" s="62">
        <v>0</v>
      </c>
      <c r="H72" s="62">
        <v>0</v>
      </c>
      <c r="I72" s="63">
        <v>0</v>
      </c>
      <c r="J72" s="12">
        <v>0</v>
      </c>
      <c r="K72" s="63">
        <v>0</v>
      </c>
      <c r="L72" s="63">
        <v>0</v>
      </c>
      <c r="M72" s="64">
        <v>10330.18</v>
      </c>
    </row>
    <row r="73" spans="1:13" x14ac:dyDescent="0.3">
      <c r="A73" s="53"/>
      <c r="B73" s="58" t="s">
        <v>37</v>
      </c>
      <c r="C73" s="53"/>
      <c r="D73" s="53"/>
      <c r="E73" s="53"/>
      <c r="F73" s="37"/>
      <c r="G73" s="68"/>
      <c r="H73" s="68"/>
      <c r="I73" s="53"/>
      <c r="J73" s="37"/>
      <c r="K73" s="37"/>
      <c r="L73" s="37"/>
      <c r="M73" s="69"/>
    </row>
    <row r="74" spans="1:13" x14ac:dyDescent="0.3">
      <c r="A74" s="47" t="s">
        <v>37</v>
      </c>
      <c r="B74" s="54">
        <v>52100</v>
      </c>
      <c r="C74" s="60" t="s">
        <v>42</v>
      </c>
      <c r="D74" s="61">
        <v>30000</v>
      </c>
      <c r="E74" s="61">
        <v>-30000</v>
      </c>
      <c r="F74" s="12">
        <v>0</v>
      </c>
      <c r="G74" s="62">
        <v>0</v>
      </c>
      <c r="H74" s="62">
        <v>0</v>
      </c>
      <c r="I74" s="63">
        <v>0</v>
      </c>
      <c r="J74" s="12">
        <v>0</v>
      </c>
      <c r="K74" s="63">
        <v>0</v>
      </c>
      <c r="L74" s="63">
        <v>0</v>
      </c>
      <c r="M74" s="64">
        <v>0</v>
      </c>
    </row>
    <row r="75" spans="1:13" x14ac:dyDescent="0.3">
      <c r="A75" s="3"/>
      <c r="B75" s="2"/>
      <c r="C75" s="3"/>
      <c r="D75" s="3"/>
      <c r="E75" s="3"/>
      <c r="F75" s="37"/>
      <c r="G75" s="52"/>
      <c r="H75" s="52"/>
      <c r="I75" s="3"/>
      <c r="J75" s="37"/>
      <c r="K75" s="37"/>
      <c r="L75" s="37"/>
      <c r="M75" s="3"/>
    </row>
    <row r="76" spans="1:13" x14ac:dyDescent="0.3">
      <c r="A76" s="3" t="s">
        <v>52</v>
      </c>
      <c r="B76" s="2"/>
      <c r="C76" s="3" t="s">
        <v>128</v>
      </c>
      <c r="D76" s="12">
        <v>1047777.73</v>
      </c>
      <c r="E76" s="12">
        <v>74362.460000000006</v>
      </c>
      <c r="F76" s="12">
        <v>55667.49</v>
      </c>
      <c r="G76" s="72">
        <v>24397.279999999999</v>
      </c>
      <c r="H76" s="72">
        <v>286996.95</v>
      </c>
      <c r="I76" s="12">
        <v>333606.75</v>
      </c>
      <c r="J76" s="12">
        <v>376421</v>
      </c>
      <c r="K76" s="12">
        <v>42050.720000000001</v>
      </c>
      <c r="L76" s="12">
        <v>3000</v>
      </c>
      <c r="M76" s="12">
        <v>1122140.19</v>
      </c>
    </row>
    <row r="77" spans="1:13" x14ac:dyDescent="0.3">
      <c r="A77" s="3" t="s">
        <v>52</v>
      </c>
      <c r="B77" s="54"/>
      <c r="C77" s="53" t="s">
        <v>42</v>
      </c>
      <c r="D77" s="63">
        <v>1056946.48</v>
      </c>
      <c r="E77" s="63">
        <v>-72290.31</v>
      </c>
      <c r="F77" s="63">
        <v>136195.37</v>
      </c>
      <c r="G77" s="62">
        <v>227394.38</v>
      </c>
      <c r="H77" s="63">
        <v>378236.1</v>
      </c>
      <c r="I77" s="63">
        <v>162033.91</v>
      </c>
      <c r="J77" s="63">
        <v>59444.62</v>
      </c>
      <c r="K77" s="63">
        <v>19865.97</v>
      </c>
      <c r="L77" s="63">
        <v>1485.82</v>
      </c>
      <c r="M77" s="64">
        <v>984656.17</v>
      </c>
    </row>
    <row r="78" spans="1:13" x14ac:dyDescent="0.3">
      <c r="A78" s="53" t="s">
        <v>62</v>
      </c>
      <c r="B78" s="54"/>
      <c r="C78" s="53"/>
      <c r="D78" s="73">
        <v>-9168.75</v>
      </c>
      <c r="E78" s="73">
        <v>146652.76999999999</v>
      </c>
      <c r="F78" s="73">
        <v>-80527.88</v>
      </c>
      <c r="G78" s="74">
        <v>-202997.1</v>
      </c>
      <c r="H78" s="74">
        <v>-91239.15</v>
      </c>
      <c r="I78" s="73">
        <v>171572.84</v>
      </c>
      <c r="J78" s="73">
        <v>316976.38</v>
      </c>
      <c r="K78" s="73">
        <v>22184.75</v>
      </c>
      <c r="L78" s="73">
        <v>1514.18</v>
      </c>
      <c r="M78" s="64">
        <v>137484.01999999999</v>
      </c>
    </row>
    <row r="79" spans="1:13" x14ac:dyDescent="0.3">
      <c r="A79" s="53"/>
      <c r="B79" s="54"/>
      <c r="C79" s="53"/>
      <c r="D79" s="53"/>
      <c r="E79" s="53"/>
      <c r="F79" s="37"/>
      <c r="G79" s="52"/>
      <c r="H79" s="52"/>
      <c r="I79" s="3"/>
      <c r="J79" s="37"/>
      <c r="K79" s="37"/>
      <c r="L79" s="37"/>
      <c r="M79" s="53"/>
    </row>
    <row r="80" spans="1:13" x14ac:dyDescent="0.3">
      <c r="A80" s="47" t="s">
        <v>167</v>
      </c>
      <c r="B80" s="59">
        <v>43101</v>
      </c>
      <c r="C80" s="60" t="s">
        <v>128</v>
      </c>
      <c r="D80" s="61">
        <v>44873.38</v>
      </c>
      <c r="E80" s="61">
        <v>0</v>
      </c>
      <c r="F80" s="63">
        <v>0</v>
      </c>
      <c r="G80" s="62">
        <v>0</v>
      </c>
      <c r="H80" s="62">
        <v>0</v>
      </c>
      <c r="I80" s="61">
        <v>0</v>
      </c>
      <c r="J80" s="12">
        <v>3347.62</v>
      </c>
      <c r="K80" s="61">
        <v>19250</v>
      </c>
      <c r="L80" s="63">
        <v>22275.759999999998</v>
      </c>
      <c r="M80" s="64">
        <v>44873.38</v>
      </c>
    </row>
    <row r="81" spans="1:13" x14ac:dyDescent="0.3">
      <c r="A81" s="3" t="s">
        <v>167</v>
      </c>
      <c r="B81" s="2">
        <v>50801</v>
      </c>
      <c r="C81" s="60" t="s">
        <v>42</v>
      </c>
      <c r="D81" s="12">
        <v>44873.38</v>
      </c>
      <c r="E81" s="61">
        <v>0</v>
      </c>
      <c r="F81" s="12">
        <v>0</v>
      </c>
      <c r="G81" s="72">
        <v>0</v>
      </c>
      <c r="H81" s="72">
        <v>0</v>
      </c>
      <c r="I81" s="12">
        <v>44873.38</v>
      </c>
      <c r="J81" s="12">
        <v>0</v>
      </c>
      <c r="K81" s="12">
        <v>0</v>
      </c>
      <c r="L81" s="12">
        <v>0</v>
      </c>
      <c r="M81" s="64">
        <v>44873.38</v>
      </c>
    </row>
    <row r="82" spans="1:13" x14ac:dyDescent="0.3">
      <c r="A82" s="3"/>
      <c r="B82" s="2"/>
      <c r="C82" s="3"/>
      <c r="D82" s="3"/>
      <c r="E82" s="3"/>
      <c r="F82" s="37"/>
      <c r="G82" s="52"/>
      <c r="H82" s="52"/>
      <c r="I82" s="3"/>
      <c r="J82" s="37"/>
      <c r="K82" s="37"/>
      <c r="L82" s="37"/>
      <c r="M82" s="3"/>
    </row>
    <row r="83" spans="1:13" x14ac:dyDescent="0.3">
      <c r="A83" s="3"/>
      <c r="B83" s="2"/>
      <c r="C83" s="3"/>
      <c r="D83" s="3"/>
      <c r="E83" s="3"/>
      <c r="F83" s="37"/>
      <c r="G83" s="52"/>
      <c r="H83" s="52"/>
      <c r="I83" s="3"/>
      <c r="J83" s="37"/>
      <c r="K83" s="37"/>
      <c r="L83" s="37"/>
      <c r="M83" s="3"/>
    </row>
    <row r="84" spans="1:13" x14ac:dyDescent="0.3">
      <c r="A84" s="3"/>
      <c r="B84" s="2"/>
      <c r="C84" s="3"/>
      <c r="D84" s="3"/>
      <c r="E84" s="3"/>
      <c r="F84" s="37"/>
      <c r="G84" s="52"/>
      <c r="H84" s="52"/>
      <c r="I84" s="3"/>
      <c r="J84" s="37"/>
      <c r="K84" s="37"/>
      <c r="L84" s="37"/>
      <c r="M84" s="3"/>
    </row>
    <row r="85" spans="1:13" x14ac:dyDescent="0.3">
      <c r="A85" s="3"/>
      <c r="B85" s="2"/>
      <c r="C85" s="3"/>
      <c r="D85" s="3"/>
      <c r="E85" s="3"/>
      <c r="F85" s="37"/>
      <c r="G85" s="52"/>
      <c r="H85" s="52"/>
      <c r="I85" s="3"/>
      <c r="J85" s="37"/>
      <c r="K85" s="37"/>
      <c r="L85" s="37"/>
      <c r="M85" s="3"/>
    </row>
    <row r="86" spans="1:13" x14ac:dyDescent="0.3">
      <c r="A86" s="3"/>
      <c r="B86" s="2"/>
      <c r="C86" s="3"/>
      <c r="D86" s="3"/>
      <c r="E86" s="3"/>
      <c r="F86" s="37"/>
      <c r="G86" s="52"/>
      <c r="H86" s="52"/>
      <c r="I86" s="3"/>
      <c r="J86" s="37"/>
      <c r="K86" s="37"/>
      <c r="L86" s="37"/>
      <c r="M86" s="3"/>
    </row>
    <row r="87" spans="1:13" x14ac:dyDescent="0.3">
      <c r="A87" s="3"/>
      <c r="B87" s="2"/>
      <c r="C87" s="3"/>
      <c r="D87" s="3"/>
      <c r="E87" s="3"/>
      <c r="F87" s="37"/>
      <c r="G87" s="52"/>
      <c r="H87" s="52"/>
      <c r="I87" s="3"/>
      <c r="J87" s="37"/>
      <c r="K87" s="37"/>
      <c r="L87" s="37"/>
      <c r="M87" s="3"/>
    </row>
    <row r="88" spans="1:13" x14ac:dyDescent="0.3">
      <c r="A88" s="3"/>
      <c r="B88" s="2"/>
      <c r="C88" s="3"/>
      <c r="D88" s="3"/>
      <c r="E88" s="3"/>
      <c r="F88" s="37"/>
      <c r="G88" s="52"/>
      <c r="H88" s="52"/>
      <c r="I88" s="3"/>
      <c r="J88" s="37"/>
      <c r="K88" s="37"/>
      <c r="L88" s="37"/>
      <c r="M88" s="3"/>
    </row>
    <row r="89" spans="1:13" x14ac:dyDescent="0.3">
      <c r="A89" s="3"/>
      <c r="B89" s="2"/>
      <c r="C89" s="3"/>
      <c r="D89" s="3"/>
      <c r="E89" s="3"/>
      <c r="F89" s="37"/>
      <c r="G89" s="52"/>
      <c r="H89" s="52"/>
      <c r="I89" s="3"/>
      <c r="J89" s="37"/>
      <c r="K89" s="37"/>
      <c r="L89" s="37"/>
      <c r="M89" s="3"/>
    </row>
    <row r="90" spans="1:13" x14ac:dyDescent="0.3">
      <c r="A90" s="3"/>
      <c r="B90" s="2"/>
      <c r="C90" s="3"/>
      <c r="D90" s="3"/>
      <c r="E90" s="3"/>
      <c r="F90" s="37"/>
      <c r="G90" s="52"/>
      <c r="H90" s="52"/>
      <c r="I90" s="3"/>
      <c r="J90" s="37"/>
      <c r="K90" s="37"/>
      <c r="L90" s="37"/>
      <c r="M90" s="3"/>
    </row>
    <row r="91" spans="1:13" x14ac:dyDescent="0.3">
      <c r="A91" s="3"/>
      <c r="B91" s="2"/>
      <c r="C91" s="3"/>
      <c r="D91" s="3"/>
      <c r="E91" s="3"/>
      <c r="F91" s="37"/>
      <c r="G91" s="52"/>
      <c r="H91" s="52"/>
      <c r="I91" s="3"/>
      <c r="J91" s="37"/>
      <c r="K91" s="37"/>
      <c r="L91" s="37"/>
      <c r="M91" s="3"/>
    </row>
    <row r="92" spans="1:13" x14ac:dyDescent="0.3">
      <c r="A92" s="3"/>
      <c r="B92" s="2"/>
      <c r="C92" s="3"/>
      <c r="D92" s="3"/>
      <c r="E92" s="3"/>
      <c r="F92" s="37"/>
      <c r="G92" s="52"/>
      <c r="H92" s="52"/>
      <c r="I92" s="3"/>
      <c r="J92" s="37"/>
      <c r="K92" s="37"/>
      <c r="L92" s="37"/>
      <c r="M92" s="3"/>
    </row>
    <row r="93" spans="1:13" x14ac:dyDescent="0.3">
      <c r="A93" s="3"/>
      <c r="B93" s="2"/>
      <c r="C93" s="3"/>
      <c r="D93" s="3"/>
      <c r="E93" s="3"/>
      <c r="F93" s="37"/>
      <c r="G93" s="52"/>
      <c r="H93" s="52"/>
      <c r="I93" s="3"/>
      <c r="J93" s="37"/>
      <c r="K93" s="37"/>
      <c r="L93" s="37"/>
      <c r="M93" s="3"/>
    </row>
    <row r="94" spans="1:13" x14ac:dyDescent="0.3">
      <c r="A94" s="3"/>
      <c r="B94" s="2"/>
      <c r="C94" s="3"/>
      <c r="D94" s="3"/>
      <c r="E94" s="3"/>
      <c r="F94" s="37"/>
      <c r="G94" s="52"/>
      <c r="H94" s="52"/>
      <c r="I94" s="3"/>
      <c r="J94" s="37"/>
      <c r="K94" s="37"/>
      <c r="L94" s="37"/>
      <c r="M94" s="3"/>
    </row>
    <row r="95" spans="1:13" x14ac:dyDescent="0.3">
      <c r="A95" s="3"/>
      <c r="B95" s="2"/>
      <c r="C95" s="3"/>
      <c r="D95" s="3"/>
      <c r="E95" s="3"/>
      <c r="F95" s="37"/>
      <c r="G95" s="52"/>
      <c r="H95" s="52"/>
      <c r="I95" s="3"/>
      <c r="J95" s="37"/>
      <c r="K95" s="37"/>
      <c r="L95" s="37"/>
      <c r="M95" s="3"/>
    </row>
    <row r="96" spans="1:13" x14ac:dyDescent="0.3">
      <c r="A96" s="3"/>
      <c r="B96" s="2"/>
      <c r="C96" s="3"/>
      <c r="D96" s="3"/>
      <c r="E96" s="3"/>
      <c r="F96" s="37"/>
      <c r="G96" s="52"/>
      <c r="H96" s="52"/>
      <c r="I96" s="3"/>
      <c r="J96" s="37"/>
      <c r="K96" s="37"/>
      <c r="L96" s="37"/>
      <c r="M96" s="3"/>
    </row>
    <row r="97" spans="1:13" x14ac:dyDescent="0.3">
      <c r="A97" s="3"/>
      <c r="B97" s="2"/>
      <c r="C97" s="3"/>
      <c r="D97" s="3"/>
      <c r="E97" s="3"/>
      <c r="F97" s="37"/>
      <c r="G97" s="52"/>
      <c r="H97" s="52"/>
      <c r="I97" s="3"/>
      <c r="J97" s="37"/>
      <c r="K97" s="37"/>
      <c r="L97" s="37"/>
      <c r="M97" s="3"/>
    </row>
    <row r="98" spans="1:13" x14ac:dyDescent="0.3">
      <c r="A98" s="3"/>
      <c r="B98" s="2"/>
      <c r="C98" s="3"/>
      <c r="D98" s="3"/>
      <c r="E98" s="3"/>
      <c r="F98" s="37"/>
      <c r="G98" s="52"/>
      <c r="H98" s="52"/>
      <c r="I98" s="3"/>
      <c r="J98" s="37"/>
      <c r="K98" s="37"/>
      <c r="L98" s="37"/>
      <c r="M98" s="3"/>
    </row>
  </sheetData>
  <printOptions gridLines="1"/>
  <pageMargins left="0.7" right="0.7" top="0.75" bottom="0.7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48"/>
  <sheetViews>
    <sheetView workbookViewId="0">
      <selection activeCell="E45" sqref="E45"/>
    </sheetView>
  </sheetViews>
  <sheetFormatPr defaultRowHeight="14.4" x14ac:dyDescent="0.3"/>
  <cols>
    <col min="1" max="1" width="10.44140625" bestFit="1" customWidth="1"/>
    <col min="2" max="2" width="26.109375" bestFit="1" customWidth="1"/>
    <col min="3" max="3" width="18.5546875" bestFit="1" customWidth="1"/>
    <col min="4" max="4" width="19" bestFit="1" customWidth="1"/>
    <col min="5" max="5" width="18.44140625" bestFit="1" customWidth="1"/>
  </cols>
  <sheetData>
    <row r="1" spans="1:5" ht="31.2" x14ac:dyDescent="0.3">
      <c r="A1" s="273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/>
      <c r="B2" s="3"/>
      <c r="C2" s="3"/>
      <c r="D2" s="3"/>
      <c r="E2" s="3"/>
    </row>
    <row r="3" spans="1:5" x14ac:dyDescent="0.3">
      <c r="A3" s="2"/>
      <c r="B3" s="4" t="s">
        <v>5</v>
      </c>
      <c r="C3" s="3"/>
      <c r="D3" s="3"/>
      <c r="E3" s="3"/>
    </row>
    <row r="4" spans="1:5" x14ac:dyDescent="0.3">
      <c r="A4" s="2">
        <v>41000</v>
      </c>
      <c r="B4" s="3" t="s">
        <v>6</v>
      </c>
      <c r="C4" s="5">
        <v>92650</v>
      </c>
      <c r="D4" s="3"/>
      <c r="E4" s="6">
        <v>92650</v>
      </c>
    </row>
    <row r="5" spans="1:5" x14ac:dyDescent="0.3">
      <c r="A5" s="2">
        <v>42000</v>
      </c>
      <c r="B5" s="3" t="s">
        <v>7</v>
      </c>
      <c r="C5" s="5">
        <v>93155</v>
      </c>
      <c r="D5" s="3"/>
      <c r="E5" s="6">
        <v>59750</v>
      </c>
    </row>
    <row r="6" spans="1:5" x14ac:dyDescent="0.3">
      <c r="A6" s="2">
        <v>43000</v>
      </c>
      <c r="B6" s="3" t="s">
        <v>8</v>
      </c>
      <c r="C6" s="5">
        <v>170270</v>
      </c>
      <c r="D6" s="3" t="s">
        <v>9</v>
      </c>
      <c r="E6" s="6">
        <v>243406.73</v>
      </c>
    </row>
    <row r="7" spans="1:5" x14ac:dyDescent="0.3">
      <c r="A7" s="2">
        <v>44000</v>
      </c>
      <c r="B7" s="3" t="s">
        <v>10</v>
      </c>
      <c r="C7" s="5">
        <v>58192</v>
      </c>
      <c r="D7" s="3" t="s">
        <v>9</v>
      </c>
      <c r="E7" s="6">
        <v>43296</v>
      </c>
    </row>
    <row r="8" spans="1:5" x14ac:dyDescent="0.3">
      <c r="A8" s="2">
        <v>45000</v>
      </c>
      <c r="B8" s="3" t="s">
        <v>11</v>
      </c>
      <c r="C8" s="5">
        <v>17500</v>
      </c>
      <c r="D8" s="3"/>
      <c r="E8" s="6">
        <v>39500</v>
      </c>
    </row>
    <row r="9" spans="1:5" x14ac:dyDescent="0.3">
      <c r="A9" s="2">
        <v>46000</v>
      </c>
      <c r="B9" s="3" t="s">
        <v>12</v>
      </c>
      <c r="C9" s="5">
        <v>1500</v>
      </c>
      <c r="D9" s="3"/>
      <c r="E9" s="6">
        <v>1500</v>
      </c>
    </row>
    <row r="10" spans="1:5" x14ac:dyDescent="0.3">
      <c r="A10" s="2">
        <v>47000</v>
      </c>
      <c r="B10" s="3" t="s">
        <v>13</v>
      </c>
      <c r="C10" s="5">
        <v>2500</v>
      </c>
      <c r="D10" s="3"/>
      <c r="E10" s="6">
        <v>2500</v>
      </c>
    </row>
    <row r="11" spans="1:5" x14ac:dyDescent="0.3">
      <c r="A11" s="2">
        <v>48000</v>
      </c>
      <c r="B11" s="3" t="s">
        <v>14</v>
      </c>
      <c r="C11" s="5">
        <v>355925</v>
      </c>
      <c r="D11" s="3"/>
      <c r="E11" s="6">
        <v>359425</v>
      </c>
    </row>
    <row r="12" spans="1:5" x14ac:dyDescent="0.3">
      <c r="A12" s="2">
        <v>49000</v>
      </c>
      <c r="B12" s="3" t="s">
        <v>15</v>
      </c>
      <c r="C12" s="5">
        <v>7000</v>
      </c>
      <c r="D12" s="3"/>
      <c r="E12" s="6">
        <v>7000</v>
      </c>
    </row>
    <row r="13" spans="1:5" x14ac:dyDescent="0.3">
      <c r="A13" s="2">
        <v>41100</v>
      </c>
      <c r="B13" s="3" t="s">
        <v>16</v>
      </c>
      <c r="C13" s="5">
        <v>150750</v>
      </c>
      <c r="D13" s="3"/>
      <c r="E13" s="6">
        <v>150750</v>
      </c>
    </row>
    <row r="14" spans="1:5" x14ac:dyDescent="0.3">
      <c r="A14" s="2">
        <v>42100</v>
      </c>
      <c r="B14" s="3" t="s">
        <v>17</v>
      </c>
      <c r="C14" s="5">
        <v>5000</v>
      </c>
      <c r="D14" s="3"/>
      <c r="E14" s="6">
        <v>40000</v>
      </c>
    </row>
    <row r="15" spans="1:5" x14ac:dyDescent="0.3">
      <c r="A15" s="2">
        <v>43100</v>
      </c>
      <c r="B15" s="3" t="s">
        <v>18</v>
      </c>
      <c r="C15" s="5">
        <v>10000</v>
      </c>
      <c r="D15" s="3"/>
      <c r="E15" s="6">
        <v>10000</v>
      </c>
    </row>
    <row r="16" spans="1:5" x14ac:dyDescent="0.3">
      <c r="A16" s="2">
        <v>44100</v>
      </c>
      <c r="B16" s="3" t="s">
        <v>19</v>
      </c>
      <c r="C16" s="5">
        <v>0</v>
      </c>
      <c r="D16" s="3"/>
      <c r="E16" s="6">
        <v>0</v>
      </c>
    </row>
    <row r="17" spans="1:5" x14ac:dyDescent="0.3">
      <c r="A17" s="2"/>
      <c r="B17" s="3" t="s">
        <v>20</v>
      </c>
      <c r="C17" s="7">
        <v>964442</v>
      </c>
      <c r="D17" s="3"/>
      <c r="E17" s="8">
        <v>1049777.73</v>
      </c>
    </row>
    <row r="18" spans="1:5" x14ac:dyDescent="0.3">
      <c r="A18" s="2"/>
      <c r="B18" s="3"/>
      <c r="C18" s="3"/>
      <c r="D18" s="3"/>
      <c r="E18" s="9"/>
    </row>
    <row r="19" spans="1:5" x14ac:dyDescent="0.3">
      <c r="A19" s="2"/>
      <c r="B19" s="3"/>
      <c r="C19" s="3"/>
      <c r="D19" s="3"/>
      <c r="E19" s="9"/>
    </row>
    <row r="20" spans="1:5" x14ac:dyDescent="0.3">
      <c r="A20" s="2"/>
      <c r="B20" s="4" t="s">
        <v>21</v>
      </c>
      <c r="C20" s="3"/>
      <c r="D20" s="3"/>
      <c r="E20" s="9"/>
    </row>
    <row r="21" spans="1:5" x14ac:dyDescent="0.3">
      <c r="A21" s="2">
        <v>50000</v>
      </c>
      <c r="B21" s="3" t="s">
        <v>6</v>
      </c>
      <c r="C21" s="5">
        <v>5710</v>
      </c>
      <c r="D21" s="3"/>
      <c r="E21" s="6">
        <v>7922.77</v>
      </c>
    </row>
    <row r="22" spans="1:5" x14ac:dyDescent="0.3">
      <c r="A22" s="2">
        <v>50100</v>
      </c>
      <c r="B22" s="3" t="s">
        <v>22</v>
      </c>
      <c r="C22" s="5">
        <v>1000</v>
      </c>
      <c r="D22" s="3"/>
      <c r="E22" s="6">
        <v>1000</v>
      </c>
    </row>
    <row r="23" spans="1:5" x14ac:dyDescent="0.3">
      <c r="A23" s="2">
        <v>50200</v>
      </c>
      <c r="B23" s="3" t="s">
        <v>7</v>
      </c>
      <c r="C23" s="5">
        <v>19161.830000000002</v>
      </c>
      <c r="D23" s="3"/>
      <c r="E23" s="6">
        <v>12987</v>
      </c>
    </row>
    <row r="24" spans="1:5" x14ac:dyDescent="0.3">
      <c r="A24" s="2">
        <v>50300</v>
      </c>
      <c r="B24" s="3" t="s">
        <v>23</v>
      </c>
      <c r="C24" s="5">
        <v>58000</v>
      </c>
      <c r="D24" s="3"/>
      <c r="E24" s="6">
        <v>79809.61</v>
      </c>
    </row>
    <row r="25" spans="1:5" x14ac:dyDescent="0.3">
      <c r="A25" s="2">
        <v>50400</v>
      </c>
      <c r="B25" s="3" t="s">
        <v>24</v>
      </c>
      <c r="C25" s="5">
        <v>15499.88</v>
      </c>
      <c r="D25" s="3"/>
      <c r="E25" s="6">
        <v>19554.88</v>
      </c>
    </row>
    <row r="26" spans="1:5" x14ac:dyDescent="0.3">
      <c r="A26" s="2">
        <v>50500</v>
      </c>
      <c r="B26" s="3" t="s">
        <v>25</v>
      </c>
      <c r="C26" s="5">
        <v>2000</v>
      </c>
      <c r="D26" s="3"/>
      <c r="E26" s="6">
        <v>44000</v>
      </c>
    </row>
    <row r="27" spans="1:5" x14ac:dyDescent="0.3">
      <c r="A27" s="2">
        <v>50600</v>
      </c>
      <c r="B27" s="3" t="s">
        <v>10</v>
      </c>
      <c r="C27" s="5">
        <v>70692</v>
      </c>
      <c r="D27" s="3"/>
      <c r="E27" s="6">
        <v>46725</v>
      </c>
    </row>
    <row r="28" spans="1:5" x14ac:dyDescent="0.3">
      <c r="A28" s="2">
        <v>50700</v>
      </c>
      <c r="B28" s="3" t="s">
        <v>26</v>
      </c>
      <c r="C28" s="5">
        <v>32200</v>
      </c>
      <c r="D28" s="3"/>
      <c r="E28" s="6">
        <v>31925</v>
      </c>
    </row>
    <row r="29" spans="1:5" x14ac:dyDescent="0.3">
      <c r="A29" s="2">
        <v>50800</v>
      </c>
      <c r="B29" s="3" t="s">
        <v>27</v>
      </c>
      <c r="C29" s="5">
        <v>72388.5</v>
      </c>
      <c r="D29" s="3"/>
      <c r="E29" s="6">
        <v>68527.100000000006</v>
      </c>
    </row>
    <row r="30" spans="1:5" x14ac:dyDescent="0.3">
      <c r="A30" s="2">
        <v>50900</v>
      </c>
      <c r="B30" s="3" t="s">
        <v>28</v>
      </c>
      <c r="C30" s="5">
        <v>181220</v>
      </c>
      <c r="D30" s="3"/>
      <c r="E30" s="6">
        <v>141650</v>
      </c>
    </row>
    <row r="31" spans="1:5" x14ac:dyDescent="0.3">
      <c r="A31" s="2">
        <v>51000</v>
      </c>
      <c r="B31" s="3" t="s">
        <v>29</v>
      </c>
      <c r="C31" s="5">
        <v>0</v>
      </c>
      <c r="D31" s="3"/>
      <c r="E31" s="6">
        <v>64375.8</v>
      </c>
    </row>
    <row r="32" spans="1:5" x14ac:dyDescent="0.3">
      <c r="A32" s="2">
        <v>52000</v>
      </c>
      <c r="B32" s="3" t="s">
        <v>30</v>
      </c>
      <c r="C32" s="5">
        <v>44500</v>
      </c>
      <c r="D32" s="3"/>
      <c r="E32" s="6">
        <v>38518</v>
      </c>
    </row>
    <row r="33" spans="1:5" x14ac:dyDescent="0.3">
      <c r="A33" s="2">
        <v>53000</v>
      </c>
      <c r="B33" s="3" t="s">
        <v>31</v>
      </c>
      <c r="C33" s="5">
        <v>34242.550000000003</v>
      </c>
      <c r="D33" s="3"/>
      <c r="E33" s="6">
        <v>31686.98</v>
      </c>
    </row>
    <row r="34" spans="1:5" x14ac:dyDescent="0.3">
      <c r="A34" s="2">
        <v>54000</v>
      </c>
      <c r="B34" s="3" t="s">
        <v>14</v>
      </c>
      <c r="C34" s="5">
        <v>25648</v>
      </c>
      <c r="D34" s="3"/>
      <c r="E34" s="6">
        <v>27651.39</v>
      </c>
    </row>
    <row r="35" spans="1:5" x14ac:dyDescent="0.3">
      <c r="A35" s="2">
        <v>55000</v>
      </c>
      <c r="B35" s="3" t="s">
        <v>32</v>
      </c>
      <c r="C35" s="5">
        <v>31441.75</v>
      </c>
      <c r="D35" s="3"/>
      <c r="E35" s="6">
        <v>51091.75</v>
      </c>
    </row>
    <row r="36" spans="1:5" x14ac:dyDescent="0.3">
      <c r="A36" s="2">
        <v>56000</v>
      </c>
      <c r="B36" s="3" t="s">
        <v>16</v>
      </c>
      <c r="C36" s="5">
        <v>150750</v>
      </c>
      <c r="D36" s="3"/>
      <c r="E36" s="6">
        <v>150750</v>
      </c>
    </row>
    <row r="37" spans="1:5" x14ac:dyDescent="0.3">
      <c r="A37" s="2">
        <v>57000</v>
      </c>
      <c r="B37" s="3" t="s">
        <v>33</v>
      </c>
      <c r="C37" s="5">
        <v>3540</v>
      </c>
      <c r="D37" s="3"/>
      <c r="E37" s="6">
        <v>1988</v>
      </c>
    </row>
    <row r="38" spans="1:5" x14ac:dyDescent="0.3">
      <c r="A38" s="2">
        <v>58000</v>
      </c>
      <c r="B38" s="3" t="s">
        <v>34</v>
      </c>
      <c r="C38" s="5">
        <v>33858.199999999997</v>
      </c>
      <c r="D38" s="3"/>
      <c r="E38" s="6">
        <v>39408.199999999997</v>
      </c>
    </row>
    <row r="39" spans="1:5" x14ac:dyDescent="0.3">
      <c r="A39" s="2">
        <v>59000</v>
      </c>
      <c r="B39" s="3" t="s">
        <v>35</v>
      </c>
      <c r="C39" s="5">
        <v>105820</v>
      </c>
      <c r="D39" s="3"/>
      <c r="E39" s="6">
        <v>105820</v>
      </c>
    </row>
    <row r="40" spans="1:5" x14ac:dyDescent="0.3">
      <c r="A40" s="2">
        <v>51100</v>
      </c>
      <c r="B40" s="3" t="s">
        <v>36</v>
      </c>
      <c r="C40" s="5">
        <v>11250</v>
      </c>
      <c r="D40" s="3"/>
      <c r="E40" s="6">
        <v>11750</v>
      </c>
    </row>
    <row r="41" spans="1:5" x14ac:dyDescent="0.3">
      <c r="A41" s="2">
        <v>52100</v>
      </c>
      <c r="B41" s="3" t="s">
        <v>37</v>
      </c>
      <c r="C41" s="5">
        <v>30000</v>
      </c>
      <c r="D41" s="3"/>
      <c r="E41" s="6">
        <v>30000</v>
      </c>
    </row>
    <row r="42" spans="1:5" x14ac:dyDescent="0.3">
      <c r="A42" s="2">
        <v>53100</v>
      </c>
      <c r="B42" s="3" t="s">
        <v>17</v>
      </c>
      <c r="C42" s="5">
        <v>5000</v>
      </c>
      <c r="D42" s="3"/>
      <c r="E42" s="6">
        <v>40000</v>
      </c>
    </row>
    <row r="43" spans="1:5" x14ac:dyDescent="0.3">
      <c r="A43" s="2">
        <v>54100</v>
      </c>
      <c r="B43" s="3" t="s">
        <v>18</v>
      </c>
      <c r="C43" s="10">
        <v>10000</v>
      </c>
      <c r="D43" s="3"/>
      <c r="E43" s="11">
        <v>10000</v>
      </c>
    </row>
    <row r="44" spans="1:5" x14ac:dyDescent="0.3">
      <c r="A44" s="2"/>
      <c r="B44" s="3" t="s">
        <v>38</v>
      </c>
      <c r="C44" s="7">
        <v>943922.71</v>
      </c>
      <c r="D44" s="3"/>
      <c r="E44" s="8">
        <v>1057141.48</v>
      </c>
    </row>
    <row r="45" spans="1:5" x14ac:dyDescent="0.3">
      <c r="A45" s="2"/>
      <c r="B45" s="3"/>
      <c r="C45" s="3"/>
      <c r="D45" s="3"/>
      <c r="E45" s="9"/>
    </row>
    <row r="46" spans="1:5" x14ac:dyDescent="0.3">
      <c r="A46" s="2"/>
      <c r="B46" s="3" t="s">
        <v>39</v>
      </c>
      <c r="C46" s="5">
        <v>20519.29</v>
      </c>
      <c r="D46" s="3"/>
      <c r="E46" s="6">
        <v>-72363.75</v>
      </c>
    </row>
    <row r="47" spans="1:5" x14ac:dyDescent="0.3">
      <c r="A47" s="2"/>
      <c r="B47" s="3"/>
      <c r="C47" s="3"/>
      <c r="D47" s="3"/>
      <c r="E47" s="3"/>
    </row>
    <row r="48" spans="1:5" x14ac:dyDescent="0.3">
      <c r="A48" s="2">
        <v>54101</v>
      </c>
      <c r="B48" s="3" t="s">
        <v>40</v>
      </c>
      <c r="C48" s="12">
        <v>0</v>
      </c>
      <c r="D48" s="3"/>
      <c r="E48" s="12">
        <v>0</v>
      </c>
    </row>
  </sheetData>
  <printOptions gridLines="1"/>
  <pageMargins left="0.7" right="0.7" top="0.75" bottom="0.7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41"/>
  <sheetViews>
    <sheetView topLeftCell="B1" workbookViewId="0">
      <selection activeCell="B38" sqref="B38"/>
    </sheetView>
  </sheetViews>
  <sheetFormatPr defaultRowHeight="14.4" x14ac:dyDescent="0.3"/>
  <cols>
    <col min="1" max="1" width="8" hidden="1" customWidth="1"/>
    <col min="2" max="2" width="25.109375" bestFit="1" customWidth="1"/>
    <col min="3" max="3" width="9.88671875" bestFit="1" customWidth="1"/>
    <col min="4" max="4" width="25" bestFit="1" customWidth="1"/>
    <col min="5" max="5" width="14.109375" customWidth="1"/>
    <col min="6" max="6" width="12.88671875" customWidth="1"/>
    <col min="7" max="8" width="9.109375" bestFit="1" customWidth="1"/>
    <col min="9" max="9" width="9.44140625" bestFit="1" customWidth="1"/>
    <col min="10" max="10" width="13.44140625" customWidth="1"/>
    <col min="11" max="18" width="8" hidden="1" customWidth="1"/>
  </cols>
  <sheetData>
    <row r="1" spans="1:18" ht="31.2" x14ac:dyDescent="0.3">
      <c r="A1" s="32" t="s">
        <v>64</v>
      </c>
      <c r="B1" s="32" t="s">
        <v>6</v>
      </c>
      <c r="C1" s="32" t="s">
        <v>65</v>
      </c>
      <c r="D1" s="32" t="s">
        <v>66</v>
      </c>
      <c r="E1" s="275" t="s">
        <v>67</v>
      </c>
      <c r="F1" s="275" t="s">
        <v>68</v>
      </c>
      <c r="G1" s="32" t="s">
        <v>69</v>
      </c>
      <c r="H1" s="275" t="s">
        <v>70</v>
      </c>
      <c r="I1" s="275" t="s">
        <v>71</v>
      </c>
      <c r="J1" s="275" t="s">
        <v>72</v>
      </c>
      <c r="K1" s="32" t="s">
        <v>73</v>
      </c>
      <c r="L1" s="32" t="s">
        <v>74</v>
      </c>
      <c r="M1" s="32" t="s">
        <v>75</v>
      </c>
      <c r="N1" s="32" t="s">
        <v>76</v>
      </c>
      <c r="O1" s="32" t="s">
        <v>77</v>
      </c>
      <c r="P1" s="32" t="s">
        <v>78</v>
      </c>
      <c r="Q1" s="32" t="s">
        <v>79</v>
      </c>
      <c r="R1" s="32" t="s">
        <v>80</v>
      </c>
    </row>
    <row r="2" spans="1:18" x14ac:dyDescent="0.3">
      <c r="A2" s="33" t="s">
        <v>81</v>
      </c>
      <c r="B2" s="34" t="s">
        <v>81</v>
      </c>
      <c r="C2" s="3">
        <v>41000</v>
      </c>
      <c r="D2" s="13"/>
      <c r="E2" s="35"/>
      <c r="F2" s="9"/>
      <c r="G2" s="36">
        <v>0</v>
      </c>
      <c r="H2" s="35"/>
      <c r="I2" s="12">
        <v>1722</v>
      </c>
      <c r="J2" s="12">
        <v>1722</v>
      </c>
      <c r="K2" s="3"/>
      <c r="L2" s="3"/>
      <c r="M2" s="3"/>
      <c r="N2" s="3"/>
      <c r="O2" s="3"/>
      <c r="P2" s="3"/>
      <c r="Q2" s="3"/>
      <c r="R2" s="37"/>
    </row>
    <row r="3" spans="1:18" x14ac:dyDescent="0.3">
      <c r="A3" s="2"/>
      <c r="B3" s="34" t="s">
        <v>82</v>
      </c>
      <c r="C3" s="3"/>
      <c r="D3" s="13"/>
      <c r="E3" s="35"/>
      <c r="F3" s="9"/>
      <c r="G3" s="35"/>
      <c r="H3" s="35"/>
      <c r="I3" s="37"/>
      <c r="J3" s="12">
        <v>0</v>
      </c>
      <c r="K3" s="3"/>
      <c r="L3" s="3"/>
      <c r="M3" s="3"/>
      <c r="N3" s="3"/>
      <c r="O3" s="3"/>
      <c r="P3" s="3"/>
      <c r="Q3" s="3"/>
      <c r="R3" s="37"/>
    </row>
    <row r="4" spans="1:18" x14ac:dyDescent="0.3">
      <c r="A4" s="2"/>
      <c r="B4" s="13"/>
      <c r="C4" s="3">
        <v>41001</v>
      </c>
      <c r="D4" s="13" t="s">
        <v>83</v>
      </c>
      <c r="E4" s="36">
        <v>2000</v>
      </c>
      <c r="F4" s="36">
        <v>2</v>
      </c>
      <c r="G4" s="36">
        <v>4000</v>
      </c>
      <c r="H4" s="35"/>
      <c r="I4" s="12">
        <v>4750</v>
      </c>
      <c r="J4" s="12">
        <v>750</v>
      </c>
      <c r="K4" s="3"/>
      <c r="L4" s="3">
        <v>2250</v>
      </c>
      <c r="M4" s="3"/>
      <c r="N4" s="3">
        <v>2500</v>
      </c>
      <c r="O4" s="3"/>
      <c r="P4" s="3"/>
      <c r="Q4" s="3"/>
      <c r="R4" s="37"/>
    </row>
    <row r="5" spans="1:18" x14ac:dyDescent="0.3">
      <c r="A5" s="2"/>
      <c r="B5" s="13"/>
      <c r="C5" s="3">
        <v>41002</v>
      </c>
      <c r="D5" s="13" t="s">
        <v>84</v>
      </c>
      <c r="E5" s="36">
        <v>2500</v>
      </c>
      <c r="F5" s="36">
        <v>1</v>
      </c>
      <c r="G5" s="36">
        <v>2500</v>
      </c>
      <c r="H5" s="35"/>
      <c r="I5" s="12">
        <v>2800</v>
      </c>
      <c r="J5" s="12">
        <v>300</v>
      </c>
      <c r="K5" s="3"/>
      <c r="L5" s="3">
        <v>2800</v>
      </c>
      <c r="M5" s="3"/>
      <c r="N5" s="3"/>
      <c r="O5" s="3"/>
      <c r="P5" s="3"/>
      <c r="Q5" s="3"/>
      <c r="R5" s="37"/>
    </row>
    <row r="6" spans="1:18" x14ac:dyDescent="0.3">
      <c r="A6" s="2"/>
      <c r="B6" s="13"/>
      <c r="C6" s="3">
        <v>41003</v>
      </c>
      <c r="D6" s="13" t="s">
        <v>85</v>
      </c>
      <c r="E6" s="36">
        <v>1100</v>
      </c>
      <c r="F6" s="36">
        <v>30</v>
      </c>
      <c r="G6" s="36">
        <v>33000</v>
      </c>
      <c r="H6" s="35"/>
      <c r="I6" s="12">
        <v>30150</v>
      </c>
      <c r="J6" s="12">
        <v>-2850</v>
      </c>
      <c r="K6" s="3"/>
      <c r="L6" s="3">
        <v>8400</v>
      </c>
      <c r="M6" s="3"/>
      <c r="N6" s="3">
        <v>5550</v>
      </c>
      <c r="O6" s="3"/>
      <c r="P6" s="3">
        <v>8550</v>
      </c>
      <c r="Q6" s="3"/>
      <c r="R6" s="12">
        <v>4200</v>
      </c>
    </row>
    <row r="7" spans="1:18" x14ac:dyDescent="0.3">
      <c r="A7" s="2"/>
      <c r="B7" s="13"/>
      <c r="C7" s="3">
        <v>41004</v>
      </c>
      <c r="D7" s="13" t="s">
        <v>86</v>
      </c>
      <c r="E7" s="36">
        <v>700</v>
      </c>
      <c r="F7" s="36">
        <v>25</v>
      </c>
      <c r="G7" s="36">
        <v>17500</v>
      </c>
      <c r="H7" s="35"/>
      <c r="I7" s="12">
        <v>16457.5</v>
      </c>
      <c r="J7" s="12">
        <v>-1042.5</v>
      </c>
      <c r="K7" s="3"/>
      <c r="L7" s="3">
        <v>3145</v>
      </c>
      <c r="M7" s="3"/>
      <c r="N7" s="3">
        <v>2380</v>
      </c>
      <c r="O7" s="3"/>
      <c r="P7" s="3">
        <v>6332.5</v>
      </c>
      <c r="Q7" s="38">
        <v>350</v>
      </c>
      <c r="R7" s="12">
        <v>1700</v>
      </c>
    </row>
    <row r="8" spans="1:18" x14ac:dyDescent="0.3">
      <c r="A8" s="2"/>
      <c r="B8" s="13"/>
      <c r="C8" s="3">
        <v>41005</v>
      </c>
      <c r="D8" s="13" t="s">
        <v>87</v>
      </c>
      <c r="E8" s="36">
        <v>425</v>
      </c>
      <c r="F8" s="36">
        <v>24</v>
      </c>
      <c r="G8" s="36">
        <v>10200</v>
      </c>
      <c r="H8" s="35"/>
      <c r="I8" s="12">
        <v>6500</v>
      </c>
      <c r="J8" s="12">
        <v>-3700</v>
      </c>
      <c r="K8" s="3"/>
      <c r="L8" s="3">
        <v>500</v>
      </c>
      <c r="M8" s="3"/>
      <c r="N8" s="3">
        <v>1000</v>
      </c>
      <c r="O8" s="39">
        <v>250</v>
      </c>
      <c r="P8" s="3">
        <v>2500</v>
      </c>
      <c r="Q8" s="38"/>
      <c r="R8" s="12">
        <v>1000</v>
      </c>
    </row>
    <row r="9" spans="1:18" x14ac:dyDescent="0.3">
      <c r="A9" s="2"/>
      <c r="B9" s="13"/>
      <c r="C9" s="3">
        <v>41006</v>
      </c>
      <c r="D9" s="13" t="s">
        <v>88</v>
      </c>
      <c r="E9" s="36">
        <v>100</v>
      </c>
      <c r="F9" s="36">
        <v>40</v>
      </c>
      <c r="G9" s="40">
        <v>4000</v>
      </c>
      <c r="H9" s="35"/>
      <c r="I9" s="12">
        <v>4725</v>
      </c>
      <c r="J9" s="12">
        <v>725</v>
      </c>
      <c r="K9" s="3"/>
      <c r="L9" s="3">
        <v>225</v>
      </c>
      <c r="M9" s="3"/>
      <c r="N9" s="3">
        <v>250</v>
      </c>
      <c r="O9" s="3">
        <v>250</v>
      </c>
      <c r="P9" s="3">
        <v>3250</v>
      </c>
      <c r="Q9" s="38"/>
      <c r="R9" s="37"/>
    </row>
    <row r="10" spans="1:18" x14ac:dyDescent="0.3">
      <c r="A10" s="2"/>
      <c r="B10" s="13"/>
      <c r="C10" s="3"/>
      <c r="D10" s="34" t="s">
        <v>89</v>
      </c>
      <c r="E10" s="35"/>
      <c r="F10" s="35"/>
      <c r="G10" s="35"/>
      <c r="H10" s="36">
        <v>71200</v>
      </c>
      <c r="I10" s="37"/>
      <c r="J10" s="37"/>
      <c r="K10" s="3"/>
      <c r="L10" s="3"/>
      <c r="M10" s="3"/>
      <c r="N10" s="3"/>
      <c r="O10" s="3"/>
      <c r="P10" s="3"/>
      <c r="Q10" s="3"/>
      <c r="R10" s="37"/>
    </row>
    <row r="11" spans="1:18" x14ac:dyDescent="0.3">
      <c r="A11" s="2"/>
      <c r="B11" s="13"/>
      <c r="C11" s="3"/>
      <c r="D11" s="13"/>
      <c r="E11" s="37"/>
      <c r="F11" s="3"/>
      <c r="G11" s="37"/>
      <c r="H11" s="37"/>
      <c r="I11" s="37"/>
      <c r="J11" s="37"/>
      <c r="K11" s="3"/>
      <c r="L11" s="3"/>
      <c r="M11" s="3"/>
      <c r="N11" s="3"/>
      <c r="O11" s="3"/>
      <c r="P11" s="3"/>
      <c r="Q11" s="3"/>
      <c r="R11" s="37"/>
    </row>
    <row r="12" spans="1:18" x14ac:dyDescent="0.3">
      <c r="A12" s="2"/>
      <c r="B12" s="34" t="s">
        <v>90</v>
      </c>
      <c r="C12" s="3"/>
      <c r="D12" s="13"/>
      <c r="E12" s="35"/>
      <c r="F12" s="35"/>
      <c r="G12" s="35"/>
      <c r="H12" s="35"/>
      <c r="I12" s="37"/>
      <c r="J12" s="37"/>
      <c r="K12" s="3"/>
      <c r="L12" s="3"/>
      <c r="M12" s="3"/>
      <c r="N12" s="3"/>
      <c r="O12" s="3"/>
      <c r="P12" s="3"/>
      <c r="Q12" s="3"/>
      <c r="R12" s="37"/>
    </row>
    <row r="13" spans="1:18" x14ac:dyDescent="0.3">
      <c r="A13" s="2"/>
      <c r="B13" s="13"/>
      <c r="C13" s="3">
        <v>41010</v>
      </c>
      <c r="D13" s="13" t="s">
        <v>91</v>
      </c>
      <c r="E13" s="36">
        <v>800</v>
      </c>
      <c r="F13" s="36">
        <v>1</v>
      </c>
      <c r="G13" s="36">
        <v>800</v>
      </c>
      <c r="H13" s="35"/>
      <c r="I13" s="37"/>
      <c r="J13" s="12">
        <v>-800</v>
      </c>
      <c r="K13" s="3"/>
      <c r="L13" s="3"/>
      <c r="M13" s="3"/>
      <c r="N13" s="3"/>
      <c r="O13" s="3"/>
      <c r="P13" s="3"/>
      <c r="Q13" s="3"/>
      <c r="R13" s="37"/>
    </row>
    <row r="14" spans="1:18" x14ac:dyDescent="0.3">
      <c r="A14" s="2"/>
      <c r="B14" s="13"/>
      <c r="C14" s="3">
        <v>41011</v>
      </c>
      <c r="D14" s="13" t="s">
        <v>92</v>
      </c>
      <c r="E14" s="36">
        <v>600</v>
      </c>
      <c r="F14" s="36">
        <v>3</v>
      </c>
      <c r="G14" s="36">
        <v>1800</v>
      </c>
      <c r="H14" s="35"/>
      <c r="I14" s="12">
        <v>405</v>
      </c>
      <c r="J14" s="12">
        <v>-1395</v>
      </c>
      <c r="K14" s="3"/>
      <c r="L14" s="3">
        <v>405</v>
      </c>
      <c r="M14" s="3"/>
      <c r="N14" s="3"/>
      <c r="O14" s="3"/>
      <c r="P14" s="3"/>
      <c r="Q14" s="3"/>
      <c r="R14" s="37"/>
    </row>
    <row r="15" spans="1:18" x14ac:dyDescent="0.3">
      <c r="A15" s="2"/>
      <c r="B15" s="13"/>
      <c r="C15" s="3">
        <v>41012</v>
      </c>
      <c r="D15" s="13" t="s">
        <v>93</v>
      </c>
      <c r="E15" s="36">
        <v>600</v>
      </c>
      <c r="F15" s="36">
        <v>4</v>
      </c>
      <c r="G15" s="40">
        <v>2400</v>
      </c>
      <c r="H15" s="35"/>
      <c r="I15" s="12">
        <v>2625</v>
      </c>
      <c r="J15" s="12">
        <v>225</v>
      </c>
      <c r="K15" s="3"/>
      <c r="L15" s="3"/>
      <c r="M15" s="3"/>
      <c r="N15" s="3">
        <v>1425</v>
      </c>
      <c r="O15" s="3"/>
      <c r="P15" s="3">
        <v>1200</v>
      </c>
      <c r="Q15" s="3"/>
      <c r="R15" s="37"/>
    </row>
    <row r="16" spans="1:18" x14ac:dyDescent="0.3">
      <c r="A16" s="2"/>
      <c r="B16" s="13"/>
      <c r="C16" s="3"/>
      <c r="D16" s="34" t="s">
        <v>94</v>
      </c>
      <c r="E16" s="35"/>
      <c r="F16" s="35"/>
      <c r="G16" s="35"/>
      <c r="H16" s="36">
        <v>5000</v>
      </c>
      <c r="I16" s="37"/>
      <c r="J16" s="37"/>
      <c r="K16" s="3"/>
      <c r="L16" s="3"/>
      <c r="M16" s="3"/>
      <c r="N16" s="3"/>
      <c r="O16" s="3"/>
      <c r="P16" s="3"/>
      <c r="Q16" s="3"/>
      <c r="R16" s="37"/>
    </row>
    <row r="17" spans="1:18" x14ac:dyDescent="0.3">
      <c r="A17" s="2"/>
      <c r="B17" s="13"/>
      <c r="C17" s="3"/>
      <c r="D17" s="13"/>
      <c r="E17" s="37"/>
      <c r="F17" s="3"/>
      <c r="G17" s="37"/>
      <c r="H17" s="37"/>
      <c r="I17" s="37"/>
      <c r="J17" s="37"/>
      <c r="K17" s="3"/>
      <c r="L17" s="3"/>
      <c r="M17" s="3"/>
      <c r="N17" s="3"/>
      <c r="O17" s="3"/>
      <c r="P17" s="3"/>
      <c r="Q17" s="3"/>
      <c r="R17" s="37"/>
    </row>
    <row r="18" spans="1:18" x14ac:dyDescent="0.3">
      <c r="A18" s="2"/>
      <c r="B18" s="34" t="s">
        <v>95</v>
      </c>
      <c r="C18" s="3">
        <v>41020</v>
      </c>
      <c r="D18" s="13" t="s">
        <v>96</v>
      </c>
      <c r="E18" s="36">
        <v>750</v>
      </c>
      <c r="F18" s="36">
        <v>8</v>
      </c>
      <c r="G18" s="40">
        <v>6000</v>
      </c>
      <c r="H18" s="36">
        <v>6000</v>
      </c>
      <c r="I18" s="12">
        <v>5925</v>
      </c>
      <c r="J18" s="12">
        <v>-75</v>
      </c>
      <c r="K18" s="3"/>
      <c r="L18" s="3">
        <v>675</v>
      </c>
      <c r="M18" s="3"/>
      <c r="N18" s="3">
        <v>2250</v>
      </c>
      <c r="O18" s="3"/>
      <c r="P18" s="3">
        <v>1500</v>
      </c>
      <c r="Q18" s="3"/>
      <c r="R18" s="37"/>
    </row>
    <row r="19" spans="1:18" x14ac:dyDescent="0.3">
      <c r="A19" s="2"/>
      <c r="B19" s="13"/>
      <c r="C19" s="3"/>
      <c r="D19" s="13"/>
      <c r="E19" s="37"/>
      <c r="F19" s="3"/>
      <c r="G19" s="37"/>
      <c r="H19" s="37"/>
      <c r="I19" s="37"/>
      <c r="J19" s="37"/>
      <c r="K19" s="3"/>
      <c r="L19" s="3"/>
      <c r="M19" s="3"/>
      <c r="N19" s="3"/>
      <c r="O19" s="3"/>
      <c r="P19" s="3"/>
      <c r="Q19" s="3"/>
      <c r="R19" s="37"/>
    </row>
    <row r="20" spans="1:18" x14ac:dyDescent="0.3">
      <c r="A20" s="2"/>
      <c r="B20" s="34" t="s">
        <v>97</v>
      </c>
      <c r="C20" s="3">
        <v>41030</v>
      </c>
      <c r="D20" s="13" t="s">
        <v>98</v>
      </c>
      <c r="E20" s="12">
        <v>700</v>
      </c>
      <c r="F20" s="3">
        <v>1</v>
      </c>
      <c r="G20" s="36">
        <v>700</v>
      </c>
      <c r="H20" s="37"/>
      <c r="I20" s="12">
        <v>1300</v>
      </c>
      <c r="J20" s="12">
        <v>600</v>
      </c>
      <c r="K20" s="3"/>
      <c r="L20" s="3"/>
      <c r="M20" s="3"/>
      <c r="N20" s="3"/>
      <c r="O20" s="3"/>
      <c r="P20" s="3">
        <v>650</v>
      </c>
      <c r="Q20" s="3"/>
      <c r="R20" s="12">
        <v>650</v>
      </c>
    </row>
    <row r="21" spans="1:18" x14ac:dyDescent="0.3">
      <c r="A21" s="2"/>
      <c r="B21" s="34"/>
      <c r="C21" s="3">
        <v>41032</v>
      </c>
      <c r="D21" s="13" t="s">
        <v>99</v>
      </c>
      <c r="E21" s="37"/>
      <c r="F21" s="3"/>
      <c r="G21" s="12">
        <v>0</v>
      </c>
      <c r="H21" s="37"/>
      <c r="I21" s="12">
        <v>1500</v>
      </c>
      <c r="J21" s="12">
        <v>1500</v>
      </c>
      <c r="K21" s="3"/>
      <c r="L21" s="3"/>
      <c r="M21" s="3"/>
      <c r="N21" s="3"/>
      <c r="O21" s="3"/>
      <c r="P21" s="3">
        <v>800</v>
      </c>
      <c r="Q21" s="3"/>
      <c r="R21" s="37"/>
    </row>
    <row r="22" spans="1:18" x14ac:dyDescent="0.3">
      <c r="A22" s="2"/>
      <c r="B22" s="34"/>
      <c r="C22" s="3">
        <v>41031</v>
      </c>
      <c r="D22" s="13" t="s">
        <v>100</v>
      </c>
      <c r="E22" s="12">
        <v>250</v>
      </c>
      <c r="F22" s="3">
        <v>15</v>
      </c>
      <c r="G22" s="40">
        <v>3750</v>
      </c>
      <c r="H22" s="37"/>
      <c r="I22" s="12">
        <v>2055</v>
      </c>
      <c r="J22" s="12">
        <v>-1695</v>
      </c>
      <c r="K22" s="3"/>
      <c r="L22" s="3"/>
      <c r="M22" s="3"/>
      <c r="N22" s="3">
        <v>405</v>
      </c>
      <c r="O22" s="3"/>
      <c r="P22" s="3"/>
      <c r="Q22" s="3"/>
      <c r="R22" s="12">
        <v>450</v>
      </c>
    </row>
    <row r="23" spans="1:18" x14ac:dyDescent="0.3">
      <c r="A23" s="2"/>
      <c r="B23" s="34"/>
      <c r="C23" s="3"/>
      <c r="D23" s="34" t="s">
        <v>101</v>
      </c>
      <c r="E23" s="37"/>
      <c r="F23" s="3"/>
      <c r="G23" s="41"/>
      <c r="H23" s="36">
        <v>4450</v>
      </c>
      <c r="I23" s="37"/>
      <c r="J23" s="37"/>
      <c r="K23" s="3"/>
      <c r="L23" s="3"/>
      <c r="M23" s="3"/>
      <c r="N23" s="3"/>
      <c r="O23" s="3"/>
      <c r="P23" s="3"/>
      <c r="Q23" s="3"/>
      <c r="R23" s="37"/>
    </row>
    <row r="24" spans="1:18" x14ac:dyDescent="0.3">
      <c r="A24" s="2"/>
      <c r="B24" s="34" t="s">
        <v>102</v>
      </c>
      <c r="C24" s="3"/>
      <c r="D24" s="13"/>
      <c r="E24" s="37"/>
      <c r="F24" s="3"/>
      <c r="G24" s="41"/>
      <c r="H24" s="37"/>
      <c r="I24" s="12">
        <v>0</v>
      </c>
      <c r="J24" s="37"/>
      <c r="K24" s="3"/>
      <c r="L24" s="3"/>
      <c r="M24" s="3"/>
      <c r="N24" s="3"/>
      <c r="O24" s="3"/>
      <c r="P24" s="3"/>
      <c r="Q24" s="3"/>
      <c r="R24" s="37"/>
    </row>
    <row r="25" spans="1:18" x14ac:dyDescent="0.3">
      <c r="A25" s="2"/>
      <c r="B25" s="34" t="s">
        <v>103</v>
      </c>
      <c r="C25" s="3">
        <v>41040</v>
      </c>
      <c r="D25" s="13"/>
      <c r="E25" s="36">
        <v>500</v>
      </c>
      <c r="F25" s="36">
        <v>12</v>
      </c>
      <c r="G25" s="40">
        <v>6000</v>
      </c>
      <c r="H25" s="40">
        <v>6000</v>
      </c>
      <c r="I25" s="42">
        <v>10350</v>
      </c>
      <c r="J25" s="42">
        <v>4350</v>
      </c>
      <c r="K25" s="3"/>
      <c r="L25" s="3"/>
      <c r="M25" s="3"/>
      <c r="N25" s="3">
        <v>950</v>
      </c>
      <c r="O25" s="3"/>
      <c r="P25" s="3">
        <v>1000</v>
      </c>
      <c r="Q25" s="3"/>
      <c r="R25" s="12">
        <v>1500</v>
      </c>
    </row>
    <row r="26" spans="1:18" x14ac:dyDescent="0.3">
      <c r="A26" s="2"/>
      <c r="B26" s="13"/>
      <c r="C26" s="3"/>
      <c r="D26" s="13"/>
      <c r="E26" s="35"/>
      <c r="F26" s="3"/>
      <c r="G26" s="35"/>
      <c r="H26" s="37"/>
      <c r="I26" s="37"/>
      <c r="J26" s="37"/>
      <c r="K26" s="3"/>
      <c r="L26" s="3"/>
      <c r="M26" s="3"/>
      <c r="N26" s="3"/>
      <c r="O26" s="3"/>
      <c r="P26" s="3"/>
      <c r="Q26" s="3"/>
      <c r="R26" s="37"/>
    </row>
    <row r="27" spans="1:18" ht="26.4" x14ac:dyDescent="0.3">
      <c r="A27" s="2"/>
      <c r="B27" s="43" t="s">
        <v>104</v>
      </c>
      <c r="C27" s="3"/>
      <c r="D27" s="13"/>
      <c r="E27" s="35"/>
      <c r="F27" s="9"/>
      <c r="G27" s="35"/>
      <c r="H27" s="44">
        <v>92650</v>
      </c>
      <c r="I27" s="45">
        <v>91264.5</v>
      </c>
      <c r="J27" s="45">
        <v>-1385.5</v>
      </c>
      <c r="K27" s="46">
        <v>0</v>
      </c>
      <c r="L27" s="46">
        <v>18400</v>
      </c>
      <c r="M27" s="46">
        <v>0</v>
      </c>
      <c r="N27" s="46">
        <v>16710</v>
      </c>
      <c r="O27" s="46">
        <v>500</v>
      </c>
      <c r="P27" s="46">
        <v>25782.5</v>
      </c>
      <c r="Q27" s="46">
        <v>9850</v>
      </c>
      <c r="R27" s="46">
        <v>9500</v>
      </c>
    </row>
    <row r="28" spans="1:18" x14ac:dyDescent="0.3">
      <c r="A28" s="2"/>
      <c r="B28" s="13"/>
      <c r="C28" s="3"/>
      <c r="D28" s="13"/>
      <c r="E28" s="35"/>
      <c r="F28" s="9"/>
      <c r="G28" s="35"/>
      <c r="H28" s="35"/>
      <c r="I28" s="37"/>
      <c r="J28" s="37"/>
      <c r="K28" s="3"/>
      <c r="L28" s="3"/>
      <c r="M28" s="3"/>
      <c r="N28" s="3"/>
      <c r="O28" s="3"/>
      <c r="P28" s="3"/>
      <c r="Q28" s="3"/>
      <c r="R28" s="37"/>
    </row>
    <row r="29" spans="1:18" x14ac:dyDescent="0.3">
      <c r="A29" s="33"/>
      <c r="B29" s="34" t="s">
        <v>105</v>
      </c>
      <c r="C29" s="3"/>
      <c r="D29" s="13"/>
      <c r="E29" s="37"/>
      <c r="F29" s="3"/>
      <c r="G29" s="35"/>
      <c r="H29" s="35"/>
      <c r="I29" s="37"/>
      <c r="J29" s="37"/>
      <c r="K29" s="3"/>
      <c r="L29" s="3"/>
      <c r="M29" s="3"/>
      <c r="N29" s="3"/>
      <c r="O29" s="3"/>
      <c r="P29" s="3"/>
      <c r="Q29" s="3"/>
      <c r="R29" s="37"/>
    </row>
    <row r="30" spans="1:18" x14ac:dyDescent="0.3">
      <c r="A30" s="33" t="s">
        <v>105</v>
      </c>
      <c r="B30" s="13" t="s">
        <v>106</v>
      </c>
      <c r="C30" s="47">
        <v>50000</v>
      </c>
      <c r="D30" s="13"/>
      <c r="E30" s="37"/>
      <c r="F30" s="3"/>
      <c r="G30" s="35"/>
      <c r="H30" s="35"/>
      <c r="I30" s="37"/>
      <c r="J30" s="37"/>
      <c r="K30" s="3"/>
      <c r="L30" s="3"/>
      <c r="M30" s="3"/>
      <c r="N30" s="3"/>
      <c r="O30" s="3"/>
      <c r="P30" s="3"/>
      <c r="Q30" s="3"/>
      <c r="R30" s="37"/>
    </row>
    <row r="31" spans="1:18" x14ac:dyDescent="0.3">
      <c r="A31" s="33"/>
      <c r="B31" s="13" t="s">
        <v>766</v>
      </c>
      <c r="C31" s="3">
        <v>50001</v>
      </c>
      <c r="D31" s="13"/>
      <c r="E31" s="48">
        <v>30</v>
      </c>
      <c r="F31" s="36">
        <v>176</v>
      </c>
      <c r="G31" s="36">
        <v>5280</v>
      </c>
      <c r="H31" s="35"/>
      <c r="I31" s="12">
        <v>5480</v>
      </c>
      <c r="J31" s="12">
        <v>200</v>
      </c>
      <c r="K31" s="3"/>
      <c r="L31" s="3"/>
      <c r="M31" s="3"/>
      <c r="N31" s="3"/>
      <c r="O31" s="3"/>
      <c r="P31" s="37"/>
      <c r="Q31" s="3"/>
      <c r="R31" s="37"/>
    </row>
    <row r="32" spans="1:18" ht="26.4" x14ac:dyDescent="0.3">
      <c r="A32" s="2"/>
      <c r="B32" s="13" t="s">
        <v>107</v>
      </c>
      <c r="C32" s="3">
        <v>50002</v>
      </c>
      <c r="D32" s="13"/>
      <c r="E32" s="35"/>
      <c r="F32" s="9"/>
      <c r="G32" s="36">
        <v>250</v>
      </c>
      <c r="H32" s="35"/>
      <c r="I32" s="12">
        <v>360</v>
      </c>
      <c r="J32" s="12">
        <v>110</v>
      </c>
      <c r="K32" s="3"/>
      <c r="L32" s="3"/>
      <c r="M32" s="3"/>
      <c r="N32" s="3"/>
      <c r="O32" s="3"/>
      <c r="P32" s="37"/>
      <c r="Q32" s="3"/>
      <c r="R32" s="37"/>
    </row>
    <row r="33" spans="1:18" x14ac:dyDescent="0.3">
      <c r="A33" s="2"/>
      <c r="B33" s="13" t="s">
        <v>767</v>
      </c>
      <c r="C33" s="3">
        <v>50003</v>
      </c>
      <c r="D33" s="13"/>
      <c r="E33" s="37"/>
      <c r="F33" s="3"/>
      <c r="G33" s="12">
        <v>62.77</v>
      </c>
      <c r="H33" s="37"/>
      <c r="I33" s="12">
        <v>62.77</v>
      </c>
      <c r="J33" s="12">
        <v>0</v>
      </c>
      <c r="K33" s="3"/>
      <c r="L33" s="3"/>
      <c r="M33" s="3"/>
      <c r="N33" s="3"/>
      <c r="O33" s="3"/>
      <c r="P33" s="37"/>
      <c r="Q33" s="3"/>
      <c r="R33" s="37"/>
    </row>
    <row r="34" spans="1:18" x14ac:dyDescent="0.3">
      <c r="A34" s="2"/>
      <c r="B34" s="13" t="s">
        <v>108</v>
      </c>
      <c r="C34" s="3">
        <v>50004</v>
      </c>
      <c r="D34" s="13"/>
      <c r="E34" s="37"/>
      <c r="F34" s="3"/>
      <c r="G34" s="12">
        <v>2100</v>
      </c>
      <c r="H34" s="37"/>
      <c r="I34" s="12">
        <v>2100.0100000000002</v>
      </c>
      <c r="J34" s="12">
        <v>1.00000000002183E-2</v>
      </c>
      <c r="K34" s="3"/>
      <c r="L34" s="3"/>
      <c r="M34" s="3"/>
      <c r="N34" s="3"/>
      <c r="O34" s="3"/>
      <c r="P34" s="3"/>
      <c r="Q34" s="3"/>
      <c r="R34" s="37"/>
    </row>
    <row r="35" spans="1:18" x14ac:dyDescent="0.3">
      <c r="A35" s="2"/>
      <c r="B35" s="13" t="s">
        <v>767</v>
      </c>
      <c r="C35" s="3">
        <v>50005</v>
      </c>
      <c r="D35" s="13">
        <v>2016</v>
      </c>
      <c r="E35" s="37"/>
      <c r="F35" s="3"/>
      <c r="G35" s="12">
        <v>60</v>
      </c>
      <c r="H35" s="37"/>
      <c r="I35" s="36">
        <v>60</v>
      </c>
      <c r="J35" s="12">
        <v>0</v>
      </c>
      <c r="K35" s="3"/>
      <c r="L35" s="3"/>
      <c r="M35" s="3"/>
      <c r="N35" s="3"/>
      <c r="O35" s="3"/>
      <c r="P35" s="37"/>
      <c r="Q35" s="3"/>
      <c r="R35" s="37"/>
    </row>
    <row r="36" spans="1:18" x14ac:dyDescent="0.3">
      <c r="A36" s="2"/>
      <c r="B36" s="13" t="s">
        <v>767</v>
      </c>
      <c r="C36" s="3">
        <v>50006</v>
      </c>
      <c r="D36" s="13">
        <v>2017</v>
      </c>
      <c r="E36" s="37"/>
      <c r="F36" s="3"/>
      <c r="G36" s="12">
        <v>85</v>
      </c>
      <c r="H36" s="37"/>
      <c r="I36" s="12">
        <v>85</v>
      </c>
      <c r="J36" s="12">
        <v>0</v>
      </c>
      <c r="K36" s="3"/>
      <c r="L36" s="3"/>
      <c r="M36" s="3"/>
      <c r="N36" s="3"/>
      <c r="O36" s="3"/>
      <c r="P36" s="37"/>
      <c r="Q36" s="3"/>
      <c r="R36" s="37"/>
    </row>
    <row r="37" spans="1:18" x14ac:dyDescent="0.3">
      <c r="A37" s="2"/>
      <c r="B37" s="13" t="s">
        <v>767</v>
      </c>
      <c r="C37" s="3">
        <v>50007</v>
      </c>
      <c r="D37" s="13">
        <v>2018</v>
      </c>
      <c r="E37" s="37"/>
      <c r="F37" s="3"/>
      <c r="G37" s="42">
        <v>85</v>
      </c>
      <c r="H37" s="49"/>
      <c r="I37" s="12">
        <v>100</v>
      </c>
      <c r="J37" s="12">
        <v>15</v>
      </c>
      <c r="K37" s="3"/>
      <c r="L37" s="3"/>
      <c r="M37" s="3"/>
      <c r="N37" s="3"/>
      <c r="O37" s="3"/>
      <c r="P37" s="37"/>
      <c r="Q37" s="3"/>
      <c r="R37" s="37"/>
    </row>
    <row r="38" spans="1:18" x14ac:dyDescent="0.3">
      <c r="A38" s="2"/>
      <c r="B38" s="13"/>
      <c r="C38" s="3"/>
      <c r="D38" s="13"/>
      <c r="E38" s="37"/>
      <c r="F38" s="3"/>
      <c r="G38" s="37"/>
      <c r="H38" s="49"/>
      <c r="I38" s="37"/>
      <c r="J38" s="37"/>
      <c r="K38" s="3"/>
      <c r="L38" s="3"/>
      <c r="M38" s="3"/>
      <c r="N38" s="3"/>
      <c r="O38" s="3"/>
      <c r="P38" s="37"/>
      <c r="Q38" s="3"/>
      <c r="R38" s="37"/>
    </row>
    <row r="39" spans="1:18" ht="26.4" x14ac:dyDescent="0.3">
      <c r="A39" s="2"/>
      <c r="B39" s="34" t="s">
        <v>109</v>
      </c>
      <c r="C39" s="3"/>
      <c r="D39" s="13"/>
      <c r="E39" s="37"/>
      <c r="F39" s="3"/>
      <c r="G39" s="37"/>
      <c r="H39" s="45">
        <v>7922.77</v>
      </c>
      <c r="I39" s="45">
        <v>8247.7800000000007</v>
      </c>
      <c r="J39" s="45">
        <v>325.01</v>
      </c>
      <c r="K39" s="3"/>
      <c r="L39" s="3"/>
      <c r="M39" s="3"/>
      <c r="N39" s="3"/>
      <c r="O39" s="3"/>
      <c r="P39" s="37"/>
      <c r="Q39" s="3"/>
      <c r="R39" s="37"/>
    </row>
    <row r="40" spans="1:18" x14ac:dyDescent="0.3">
      <c r="A40" s="2"/>
      <c r="B40" s="13"/>
      <c r="C40" s="3"/>
      <c r="D40" s="13"/>
      <c r="E40" s="37"/>
      <c r="F40" s="3"/>
      <c r="G40" s="37"/>
      <c r="H40" s="37"/>
      <c r="I40" s="37"/>
      <c r="J40" s="37"/>
      <c r="K40" s="3"/>
      <c r="L40" s="3"/>
      <c r="M40" s="3"/>
      <c r="N40" s="3"/>
      <c r="O40" s="3"/>
      <c r="P40" s="3"/>
      <c r="Q40" s="3"/>
      <c r="R40" s="37"/>
    </row>
    <row r="41" spans="1:18" x14ac:dyDescent="0.3">
      <c r="A41" s="2"/>
      <c r="B41" s="13"/>
      <c r="C41" s="3"/>
      <c r="D41" s="13"/>
      <c r="E41" s="37"/>
      <c r="F41" s="3"/>
      <c r="G41" s="37"/>
      <c r="H41" s="37"/>
      <c r="I41" s="37"/>
      <c r="J41" s="37"/>
      <c r="K41" s="3"/>
      <c r="L41" s="3"/>
      <c r="M41" s="3"/>
      <c r="N41" s="3"/>
      <c r="O41" s="3"/>
      <c r="P41" s="3"/>
      <c r="Q41" s="3"/>
      <c r="R41" s="37"/>
    </row>
  </sheetData>
  <printOptions gridLines="1"/>
  <pageMargins left="0.25" right="0.25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36"/>
  <sheetViews>
    <sheetView topLeftCell="B30" workbookViewId="0">
      <selection activeCell="C1" sqref="C1"/>
    </sheetView>
  </sheetViews>
  <sheetFormatPr defaultRowHeight="14.4" x14ac:dyDescent="0.3"/>
  <cols>
    <col min="1" max="1" width="8" hidden="1" customWidth="1"/>
    <col min="2" max="2" width="19" bestFit="1" customWidth="1"/>
    <col min="3" max="3" width="6.109375" customWidth="1"/>
    <col min="4" max="4" width="25.88671875" style="191" bestFit="1" customWidth="1"/>
    <col min="5" max="5" width="7.33203125" customWidth="1"/>
    <col min="6" max="6" width="11.88671875" bestFit="1" customWidth="1"/>
    <col min="7" max="7" width="10.88671875" customWidth="1"/>
    <col min="8" max="8" width="13.5546875" customWidth="1"/>
    <col min="9" max="9" width="15.6640625" customWidth="1"/>
  </cols>
  <sheetData>
    <row r="1" spans="1:9" ht="31.2" x14ac:dyDescent="0.3">
      <c r="A1" s="85" t="s">
        <v>7</v>
      </c>
      <c r="B1" s="85" t="s">
        <v>186</v>
      </c>
      <c r="C1" s="272" t="s">
        <v>65</v>
      </c>
      <c r="D1" s="272" t="s">
        <v>187</v>
      </c>
      <c r="E1" s="85" t="s">
        <v>188</v>
      </c>
      <c r="F1" s="85" t="s">
        <v>189</v>
      </c>
      <c r="G1" s="85" t="s">
        <v>41</v>
      </c>
      <c r="H1" s="272" t="s">
        <v>71</v>
      </c>
      <c r="I1" s="272" t="s">
        <v>190</v>
      </c>
    </row>
    <row r="2" spans="1:9" x14ac:dyDescent="0.3">
      <c r="A2" s="86"/>
      <c r="B2" s="87" t="s">
        <v>131</v>
      </c>
      <c r="C2" s="3">
        <v>42000</v>
      </c>
      <c r="D2" s="13" t="s">
        <v>191</v>
      </c>
      <c r="E2" s="3">
        <v>69</v>
      </c>
      <c r="F2" s="3"/>
      <c r="G2" s="35"/>
      <c r="H2" s="37"/>
      <c r="I2" s="3"/>
    </row>
    <row r="3" spans="1:9" x14ac:dyDescent="0.3">
      <c r="A3" s="2"/>
      <c r="B3" s="13" t="s">
        <v>192</v>
      </c>
      <c r="C3" s="3"/>
      <c r="D3" s="13"/>
      <c r="E3" s="3"/>
      <c r="F3" s="3"/>
      <c r="G3" s="35"/>
      <c r="H3" s="37"/>
      <c r="I3" s="3"/>
    </row>
    <row r="4" spans="1:9" x14ac:dyDescent="0.3">
      <c r="A4" s="2"/>
      <c r="B4" s="13" t="s">
        <v>193</v>
      </c>
      <c r="C4" s="3">
        <v>42001</v>
      </c>
      <c r="D4" s="13" t="s">
        <v>194</v>
      </c>
      <c r="E4" s="88">
        <v>20</v>
      </c>
      <c r="F4" s="89">
        <v>850</v>
      </c>
      <c r="G4" s="36">
        <v>17000</v>
      </c>
      <c r="H4" s="12">
        <v>17125</v>
      </c>
      <c r="I4" s="12">
        <v>125</v>
      </c>
    </row>
    <row r="5" spans="1:9" x14ac:dyDescent="0.3">
      <c r="A5" s="2"/>
      <c r="B5" s="13"/>
      <c r="C5" s="3">
        <v>42002</v>
      </c>
      <c r="D5" s="13" t="s">
        <v>195</v>
      </c>
      <c r="E5" s="88">
        <v>15</v>
      </c>
      <c r="F5" s="89">
        <v>950</v>
      </c>
      <c r="G5" s="36">
        <v>14250</v>
      </c>
      <c r="H5" s="12">
        <v>18050</v>
      </c>
      <c r="I5" s="12">
        <v>3800</v>
      </c>
    </row>
    <row r="6" spans="1:9" x14ac:dyDescent="0.3">
      <c r="A6" s="2"/>
      <c r="B6" s="13"/>
      <c r="C6" s="3">
        <v>42003</v>
      </c>
      <c r="D6" s="13" t="s">
        <v>196</v>
      </c>
      <c r="E6" s="88">
        <v>8</v>
      </c>
      <c r="F6" s="89">
        <v>1615</v>
      </c>
      <c r="G6" s="36">
        <v>12920</v>
      </c>
      <c r="H6" s="12">
        <v>12920</v>
      </c>
      <c r="I6" s="12">
        <v>0</v>
      </c>
    </row>
    <row r="7" spans="1:9" x14ac:dyDescent="0.3">
      <c r="A7" s="2"/>
      <c r="B7" s="13"/>
      <c r="C7" s="3">
        <v>42004</v>
      </c>
      <c r="D7" s="13" t="s">
        <v>197</v>
      </c>
      <c r="E7" s="88">
        <v>1</v>
      </c>
      <c r="F7" s="89">
        <v>1805</v>
      </c>
      <c r="G7" s="36">
        <v>1805</v>
      </c>
      <c r="H7" s="12">
        <v>1805</v>
      </c>
      <c r="I7" s="12">
        <v>0</v>
      </c>
    </row>
    <row r="8" spans="1:9" x14ac:dyDescent="0.3">
      <c r="A8" s="2"/>
      <c r="B8" s="13"/>
      <c r="C8" s="3">
        <v>42005</v>
      </c>
      <c r="D8" s="13" t="s">
        <v>198</v>
      </c>
      <c r="E8" s="88">
        <v>1</v>
      </c>
      <c r="F8" s="89">
        <v>2380</v>
      </c>
      <c r="G8" s="36">
        <v>2380</v>
      </c>
      <c r="H8" s="12">
        <v>2380</v>
      </c>
      <c r="I8" s="12">
        <v>0</v>
      </c>
    </row>
    <row r="9" spans="1:9" x14ac:dyDescent="0.3">
      <c r="A9" s="2"/>
      <c r="B9" s="13"/>
      <c r="C9" s="3">
        <v>42010</v>
      </c>
      <c r="D9" s="13" t="s">
        <v>199</v>
      </c>
      <c r="E9" s="88">
        <v>3</v>
      </c>
      <c r="F9" s="89">
        <v>1715</v>
      </c>
      <c r="G9" s="36">
        <v>5145</v>
      </c>
      <c r="H9" s="12">
        <v>5145</v>
      </c>
      <c r="I9" s="12">
        <v>0</v>
      </c>
    </row>
    <row r="10" spans="1:9" x14ac:dyDescent="0.3">
      <c r="A10" s="2"/>
      <c r="B10" s="13"/>
      <c r="C10" s="3">
        <v>42011</v>
      </c>
      <c r="D10" s="13" t="s">
        <v>200</v>
      </c>
      <c r="E10" s="88">
        <v>0</v>
      </c>
      <c r="F10" s="89">
        <v>3145</v>
      </c>
      <c r="G10" s="36">
        <v>0</v>
      </c>
      <c r="H10" s="12">
        <v>0</v>
      </c>
      <c r="I10" s="12">
        <v>0</v>
      </c>
    </row>
    <row r="11" spans="1:9" x14ac:dyDescent="0.3">
      <c r="A11" s="2"/>
      <c r="B11" s="13"/>
      <c r="C11" s="3">
        <v>42012</v>
      </c>
      <c r="D11" s="13" t="s">
        <v>201</v>
      </c>
      <c r="E11" s="88">
        <v>0</v>
      </c>
      <c r="F11" s="89">
        <v>3910</v>
      </c>
      <c r="G11" s="36">
        <v>0</v>
      </c>
      <c r="H11" s="12">
        <v>0</v>
      </c>
      <c r="I11" s="12">
        <v>0</v>
      </c>
    </row>
    <row r="12" spans="1:9" x14ac:dyDescent="0.3">
      <c r="A12" s="2"/>
      <c r="B12" s="13"/>
      <c r="C12" s="3">
        <v>42013</v>
      </c>
      <c r="D12" s="13" t="s">
        <v>181</v>
      </c>
      <c r="E12" s="88">
        <v>3</v>
      </c>
      <c r="F12" s="89">
        <v>0</v>
      </c>
      <c r="G12" s="36">
        <v>0</v>
      </c>
      <c r="H12" s="12">
        <v>0</v>
      </c>
      <c r="I12" s="12">
        <v>0</v>
      </c>
    </row>
    <row r="13" spans="1:9" x14ac:dyDescent="0.3">
      <c r="A13" s="2"/>
      <c r="B13" s="13"/>
      <c r="C13" s="3">
        <v>42014</v>
      </c>
      <c r="D13" s="13" t="s">
        <v>202</v>
      </c>
      <c r="E13" s="88">
        <v>2</v>
      </c>
      <c r="F13" s="89">
        <v>0</v>
      </c>
      <c r="G13" s="36">
        <v>0</v>
      </c>
      <c r="H13" s="12">
        <v>0</v>
      </c>
      <c r="I13" s="12">
        <v>0</v>
      </c>
    </row>
    <row r="14" spans="1:9" ht="26.4" x14ac:dyDescent="0.3">
      <c r="A14" s="2"/>
      <c r="B14" s="13"/>
      <c r="C14" s="3">
        <v>42015</v>
      </c>
      <c r="D14" s="13" t="s">
        <v>203</v>
      </c>
      <c r="E14" s="90">
        <v>2</v>
      </c>
      <c r="F14" s="91">
        <v>3000</v>
      </c>
      <c r="G14" s="92">
        <v>6000</v>
      </c>
      <c r="H14" s="12">
        <v>6000</v>
      </c>
      <c r="I14" s="12">
        <v>0</v>
      </c>
    </row>
    <row r="15" spans="1:9" x14ac:dyDescent="0.3">
      <c r="A15" s="2"/>
      <c r="B15" s="13" t="s">
        <v>204</v>
      </c>
      <c r="C15" s="3">
        <v>42016</v>
      </c>
      <c r="D15" s="13" t="s">
        <v>205</v>
      </c>
      <c r="E15" s="88">
        <v>0</v>
      </c>
      <c r="F15" s="89">
        <v>0</v>
      </c>
      <c r="G15" s="36">
        <v>0</v>
      </c>
      <c r="H15" s="12">
        <v>0</v>
      </c>
      <c r="I15" s="12">
        <v>0</v>
      </c>
    </row>
    <row r="16" spans="1:9" ht="26.4" x14ac:dyDescent="0.3">
      <c r="A16" s="2"/>
      <c r="B16" s="13"/>
      <c r="C16" s="3">
        <v>42017</v>
      </c>
      <c r="D16" s="13" t="s">
        <v>206</v>
      </c>
      <c r="E16" s="88">
        <v>10</v>
      </c>
      <c r="F16" s="93">
        <v>25</v>
      </c>
      <c r="G16" s="48">
        <v>250</v>
      </c>
      <c r="H16" s="12">
        <v>0</v>
      </c>
      <c r="I16" s="12">
        <v>-250</v>
      </c>
    </row>
    <row r="17" spans="1:9" x14ac:dyDescent="0.3">
      <c r="A17" s="2"/>
      <c r="B17" s="13"/>
      <c r="C17" s="3">
        <v>42019</v>
      </c>
      <c r="D17" s="13" t="s">
        <v>207</v>
      </c>
      <c r="E17" s="3">
        <v>1</v>
      </c>
      <c r="F17" s="3">
        <v>100</v>
      </c>
      <c r="G17" s="36">
        <v>0</v>
      </c>
      <c r="H17" s="12">
        <v>400</v>
      </c>
      <c r="I17" s="12">
        <v>400</v>
      </c>
    </row>
    <row r="18" spans="1:9" ht="26.4" x14ac:dyDescent="0.3">
      <c r="A18" s="2"/>
      <c r="B18" s="13" t="s">
        <v>208</v>
      </c>
      <c r="C18" s="3">
        <v>42018</v>
      </c>
      <c r="D18" s="13" t="s">
        <v>209</v>
      </c>
      <c r="E18" s="3">
        <v>0</v>
      </c>
      <c r="F18" s="3">
        <v>1805</v>
      </c>
      <c r="G18" s="40">
        <v>0</v>
      </c>
      <c r="H18" s="12">
        <v>0</v>
      </c>
      <c r="I18" s="12">
        <v>0</v>
      </c>
    </row>
    <row r="19" spans="1:9" ht="26.4" x14ac:dyDescent="0.3">
      <c r="A19" s="86"/>
      <c r="B19" s="87" t="s">
        <v>210</v>
      </c>
      <c r="C19" s="3"/>
      <c r="D19" s="13"/>
      <c r="E19" s="3"/>
      <c r="F19" s="3"/>
      <c r="G19" s="44">
        <v>59750</v>
      </c>
      <c r="H19" s="42">
        <v>63825</v>
      </c>
      <c r="I19" s="42">
        <v>4075</v>
      </c>
    </row>
    <row r="20" spans="1:9" x14ac:dyDescent="0.3">
      <c r="A20" s="2"/>
      <c r="B20" s="13"/>
      <c r="C20" s="3"/>
      <c r="D20" s="13"/>
      <c r="E20" s="3"/>
      <c r="F20" s="3"/>
      <c r="G20" s="35"/>
      <c r="H20" s="37"/>
      <c r="I20" s="3"/>
    </row>
    <row r="21" spans="1:9" x14ac:dyDescent="0.3">
      <c r="A21" s="33"/>
      <c r="B21" s="34" t="s">
        <v>211</v>
      </c>
      <c r="C21" s="47">
        <v>50200</v>
      </c>
      <c r="D21" s="13"/>
      <c r="E21" s="3"/>
      <c r="F21" s="3"/>
      <c r="G21" s="36">
        <v>0</v>
      </c>
      <c r="H21" s="12">
        <v>0</v>
      </c>
      <c r="I21" s="12">
        <v>0</v>
      </c>
    </row>
    <row r="22" spans="1:9" x14ac:dyDescent="0.3">
      <c r="A22" s="2"/>
      <c r="B22" s="13"/>
      <c r="C22" s="3">
        <v>50201</v>
      </c>
      <c r="D22" s="13" t="s">
        <v>212</v>
      </c>
      <c r="E22" s="3"/>
      <c r="F22" s="3"/>
      <c r="G22" s="36">
        <v>5000</v>
      </c>
      <c r="H22" s="12">
        <v>0</v>
      </c>
      <c r="I22" s="12">
        <v>-5000</v>
      </c>
    </row>
    <row r="23" spans="1:9" x14ac:dyDescent="0.3">
      <c r="A23" s="2"/>
      <c r="B23" s="13"/>
      <c r="C23" s="3">
        <v>50202</v>
      </c>
      <c r="D23" s="13" t="s">
        <v>213</v>
      </c>
      <c r="E23" s="3"/>
      <c r="F23" s="3"/>
      <c r="G23" s="36">
        <v>0</v>
      </c>
      <c r="H23" s="12">
        <v>0</v>
      </c>
      <c r="I23" s="12">
        <v>0</v>
      </c>
    </row>
    <row r="24" spans="1:9" x14ac:dyDescent="0.3">
      <c r="A24" s="2"/>
      <c r="B24" s="13"/>
      <c r="C24" s="3">
        <v>50203</v>
      </c>
      <c r="D24" s="13" t="s">
        <v>214</v>
      </c>
      <c r="E24" s="94">
        <v>69</v>
      </c>
      <c r="F24" s="94">
        <v>75</v>
      </c>
      <c r="G24" s="36">
        <v>5175</v>
      </c>
      <c r="H24" s="12">
        <v>5016.1000000000004</v>
      </c>
      <c r="I24" s="12">
        <v>-158.9</v>
      </c>
    </row>
    <row r="25" spans="1:9" ht="26.4" x14ac:dyDescent="0.3">
      <c r="A25" s="2"/>
      <c r="B25" s="13"/>
      <c r="C25" s="3">
        <v>50204</v>
      </c>
      <c r="D25" s="13" t="s">
        <v>215</v>
      </c>
      <c r="E25" s="94">
        <v>12</v>
      </c>
      <c r="F25" s="94">
        <v>26</v>
      </c>
      <c r="G25" s="36">
        <v>312</v>
      </c>
      <c r="H25" s="12">
        <v>0</v>
      </c>
      <c r="I25" s="12">
        <v>-312</v>
      </c>
    </row>
    <row r="26" spans="1:9" x14ac:dyDescent="0.3">
      <c r="A26" s="2"/>
      <c r="B26" s="13"/>
      <c r="C26" s="3">
        <v>50205</v>
      </c>
      <c r="D26" s="13" t="s">
        <v>216</v>
      </c>
      <c r="E26" s="3"/>
      <c r="F26" s="3"/>
      <c r="G26" s="36">
        <v>1000</v>
      </c>
      <c r="H26" s="12">
        <v>0</v>
      </c>
      <c r="I26" s="12">
        <v>-1000</v>
      </c>
    </row>
    <row r="27" spans="1:9" ht="26.4" x14ac:dyDescent="0.3">
      <c r="A27" s="2"/>
      <c r="B27" s="13"/>
      <c r="C27" s="3">
        <v>50206</v>
      </c>
      <c r="D27" s="13" t="s">
        <v>217</v>
      </c>
      <c r="E27" s="3"/>
      <c r="F27" s="3"/>
      <c r="G27" s="36">
        <v>0</v>
      </c>
      <c r="H27" s="12">
        <v>0</v>
      </c>
      <c r="I27" s="12">
        <v>0</v>
      </c>
    </row>
    <row r="28" spans="1:9" x14ac:dyDescent="0.3">
      <c r="A28" s="2"/>
      <c r="B28" s="13"/>
      <c r="C28" s="3">
        <v>50207</v>
      </c>
      <c r="D28" s="13" t="s">
        <v>218</v>
      </c>
      <c r="E28" s="3"/>
      <c r="F28" s="3"/>
      <c r="G28" s="36">
        <v>1250</v>
      </c>
      <c r="H28" s="12">
        <v>0</v>
      </c>
      <c r="I28" s="12">
        <v>-1250</v>
      </c>
    </row>
    <row r="29" spans="1:9" x14ac:dyDescent="0.3">
      <c r="A29" s="2"/>
      <c r="B29" s="13"/>
      <c r="C29" s="3">
        <v>50208</v>
      </c>
      <c r="D29" s="13" t="s">
        <v>219</v>
      </c>
      <c r="E29" s="3"/>
      <c r="F29" s="3"/>
      <c r="G29" s="36">
        <v>250</v>
      </c>
      <c r="H29" s="36">
        <v>287.5</v>
      </c>
      <c r="I29" s="12">
        <v>37.5</v>
      </c>
    </row>
    <row r="30" spans="1:9" ht="39.6" x14ac:dyDescent="0.3">
      <c r="A30" s="2"/>
      <c r="B30" s="82" t="s">
        <v>220</v>
      </c>
      <c r="C30" s="3">
        <v>50209</v>
      </c>
      <c r="D30" s="13" t="s">
        <v>221</v>
      </c>
      <c r="E30" s="3">
        <v>69</v>
      </c>
      <c r="F30" s="95"/>
      <c r="G30" s="36">
        <v>0</v>
      </c>
      <c r="H30" s="12">
        <v>0</v>
      </c>
      <c r="I30" s="12">
        <v>0</v>
      </c>
    </row>
    <row r="31" spans="1:9" ht="39.6" x14ac:dyDescent="0.3">
      <c r="A31" s="2"/>
      <c r="B31" s="82" t="s">
        <v>220</v>
      </c>
      <c r="C31" s="3">
        <v>50210</v>
      </c>
      <c r="D31" s="13" t="s">
        <v>222</v>
      </c>
      <c r="E31" s="3">
        <v>69</v>
      </c>
      <c r="F31" s="37"/>
      <c r="G31" s="96">
        <v>0</v>
      </c>
      <c r="H31" s="42">
        <v>0</v>
      </c>
      <c r="I31" s="42">
        <v>0</v>
      </c>
    </row>
    <row r="32" spans="1:9" ht="26.4" x14ac:dyDescent="0.3">
      <c r="A32" s="86"/>
      <c r="B32" s="87" t="s">
        <v>223</v>
      </c>
      <c r="C32" s="3"/>
      <c r="D32" s="13"/>
      <c r="E32" s="3"/>
      <c r="F32" s="3"/>
      <c r="G32" s="44">
        <v>12987</v>
      </c>
      <c r="H32" s="45">
        <v>5303.6</v>
      </c>
      <c r="I32" s="45">
        <v>-7683.4</v>
      </c>
    </row>
    <row r="33" spans="1:9" x14ac:dyDescent="0.3">
      <c r="A33" s="2"/>
      <c r="B33" s="13"/>
      <c r="C33" s="3"/>
      <c r="D33" s="13"/>
      <c r="E33" s="3"/>
      <c r="F33" s="3"/>
      <c r="G33" s="35"/>
      <c r="H33" s="37"/>
      <c r="I33" s="3"/>
    </row>
    <row r="34" spans="1:9" x14ac:dyDescent="0.3">
      <c r="A34" s="2"/>
      <c r="B34" s="13"/>
      <c r="C34" s="3"/>
      <c r="D34" s="13"/>
      <c r="E34" s="3"/>
      <c r="F34" s="3"/>
      <c r="G34" s="35"/>
      <c r="H34" s="37"/>
      <c r="I34" s="3"/>
    </row>
    <row r="35" spans="1:9" x14ac:dyDescent="0.3">
      <c r="A35" s="2"/>
      <c r="B35" s="13"/>
      <c r="C35" s="3"/>
      <c r="D35" s="13"/>
      <c r="E35" s="3"/>
      <c r="F35" s="3"/>
      <c r="G35" s="35"/>
      <c r="H35" s="37"/>
      <c r="I35" s="3"/>
    </row>
    <row r="36" spans="1:9" x14ac:dyDescent="0.3">
      <c r="A36" s="2"/>
      <c r="B36" s="13"/>
      <c r="C36" s="3"/>
      <c r="D36" s="13"/>
      <c r="E36" s="3"/>
      <c r="F36" s="35"/>
      <c r="G36" s="3"/>
      <c r="H36" s="37"/>
      <c r="I36" s="3"/>
    </row>
  </sheetData>
  <printOptions gridLines="1"/>
  <pageMargins left="0.25" right="0.25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topLeftCell="B1" workbookViewId="0">
      <selection activeCell="D1" sqref="D1"/>
    </sheetView>
  </sheetViews>
  <sheetFormatPr defaultRowHeight="14.4" x14ac:dyDescent="0.3"/>
  <cols>
    <col min="1" max="1" width="8" hidden="1" customWidth="1"/>
    <col min="2" max="2" width="9.5546875" bestFit="1" customWidth="1"/>
    <col min="3" max="3" width="13.5546875" bestFit="1" customWidth="1"/>
    <col min="4" max="4" width="38.109375" bestFit="1" customWidth="1"/>
    <col min="5" max="5" width="9.33203125" bestFit="1" customWidth="1"/>
    <col min="6" max="6" width="9.109375" bestFit="1" customWidth="1"/>
    <col min="7" max="7" width="13.33203125" customWidth="1"/>
  </cols>
  <sheetData>
    <row r="1" spans="1:7" ht="31.2" x14ac:dyDescent="0.3">
      <c r="A1" s="97" t="s">
        <v>23</v>
      </c>
      <c r="B1" s="97" t="s">
        <v>226</v>
      </c>
      <c r="C1" s="97" t="s">
        <v>227</v>
      </c>
      <c r="D1" s="97" t="s">
        <v>228</v>
      </c>
      <c r="E1" s="97" t="s">
        <v>41</v>
      </c>
      <c r="F1" s="271" t="s">
        <v>224</v>
      </c>
      <c r="G1" s="319" t="s">
        <v>72</v>
      </c>
    </row>
    <row r="2" spans="1:7" x14ac:dyDescent="0.3">
      <c r="A2" s="2" t="s">
        <v>134</v>
      </c>
      <c r="B2" s="47">
        <v>50300</v>
      </c>
      <c r="C2" s="3"/>
      <c r="D2" s="3"/>
      <c r="E2" s="37"/>
      <c r="F2" s="37"/>
      <c r="G2" s="37"/>
    </row>
    <row r="3" spans="1:7" x14ac:dyDescent="0.3">
      <c r="A3" s="2"/>
      <c r="B3" s="3"/>
      <c r="C3" s="3" t="s">
        <v>229</v>
      </c>
      <c r="D3" s="3"/>
      <c r="E3" s="37"/>
      <c r="F3" s="37"/>
      <c r="G3" s="37"/>
    </row>
    <row r="4" spans="1:7" x14ac:dyDescent="0.3">
      <c r="A4" s="2"/>
      <c r="B4" s="3">
        <v>50301</v>
      </c>
      <c r="C4" s="3" t="s">
        <v>768</v>
      </c>
      <c r="D4" s="3" t="s">
        <v>768</v>
      </c>
      <c r="E4" s="98">
        <v>0</v>
      </c>
      <c r="F4" s="12">
        <v>0</v>
      </c>
      <c r="G4" s="12">
        <v>0</v>
      </c>
    </row>
    <row r="5" spans="1:7" x14ac:dyDescent="0.3">
      <c r="A5" s="2"/>
      <c r="B5" s="3">
        <v>50302</v>
      </c>
      <c r="C5" s="3" t="s">
        <v>769</v>
      </c>
      <c r="D5" s="3" t="s">
        <v>769</v>
      </c>
      <c r="E5" s="12">
        <v>0</v>
      </c>
      <c r="F5" s="12">
        <v>0</v>
      </c>
      <c r="G5" s="12">
        <v>0</v>
      </c>
    </row>
    <row r="6" spans="1:7" x14ac:dyDescent="0.3">
      <c r="A6" s="2"/>
      <c r="B6" s="3">
        <v>50303</v>
      </c>
      <c r="C6" s="3" t="s">
        <v>770</v>
      </c>
      <c r="D6" s="3" t="s">
        <v>770</v>
      </c>
      <c r="E6" s="12">
        <v>3525</v>
      </c>
      <c r="F6" s="12">
        <v>4600</v>
      </c>
      <c r="G6" s="12">
        <v>1075</v>
      </c>
    </row>
    <row r="7" spans="1:7" x14ac:dyDescent="0.3">
      <c r="A7" s="2"/>
      <c r="B7" s="3">
        <v>50304</v>
      </c>
      <c r="C7" s="3" t="s">
        <v>771</v>
      </c>
      <c r="D7" s="3" t="s">
        <v>771</v>
      </c>
      <c r="E7" s="12">
        <v>425</v>
      </c>
      <c r="F7" s="12">
        <v>0</v>
      </c>
      <c r="G7" s="12">
        <v>-425</v>
      </c>
    </row>
    <row r="8" spans="1:7" x14ac:dyDescent="0.3">
      <c r="A8" s="2"/>
      <c r="B8" s="3">
        <v>50305</v>
      </c>
      <c r="C8" s="3" t="s">
        <v>772</v>
      </c>
      <c r="D8" s="3" t="s">
        <v>772</v>
      </c>
      <c r="E8" s="12">
        <v>0</v>
      </c>
      <c r="F8" s="12">
        <v>0</v>
      </c>
      <c r="G8" s="12">
        <v>0</v>
      </c>
    </row>
    <row r="9" spans="1:7" x14ac:dyDescent="0.3">
      <c r="A9" s="2"/>
      <c r="B9" s="3">
        <v>50306</v>
      </c>
      <c r="C9" s="3" t="s">
        <v>773</v>
      </c>
      <c r="D9" s="3" t="s">
        <v>773</v>
      </c>
      <c r="E9" s="12">
        <v>0</v>
      </c>
      <c r="F9" s="12">
        <v>0</v>
      </c>
      <c r="G9" s="12">
        <v>0</v>
      </c>
    </row>
    <row r="10" spans="1:7" x14ac:dyDescent="0.3">
      <c r="A10" s="2"/>
      <c r="B10" s="3">
        <v>50307</v>
      </c>
      <c r="C10" s="3" t="s">
        <v>774</v>
      </c>
      <c r="D10" s="3" t="s">
        <v>774</v>
      </c>
      <c r="E10" s="12">
        <v>100</v>
      </c>
      <c r="F10" s="12">
        <v>100</v>
      </c>
      <c r="G10" s="12">
        <v>0</v>
      </c>
    </row>
    <row r="11" spans="1:7" x14ac:dyDescent="0.3">
      <c r="A11" s="2"/>
      <c r="B11" s="3">
        <v>50308</v>
      </c>
      <c r="C11" s="3" t="s">
        <v>775</v>
      </c>
      <c r="D11" s="3" t="s">
        <v>775</v>
      </c>
      <c r="E11" s="12">
        <v>68448</v>
      </c>
      <c r="F11" s="12">
        <v>54012</v>
      </c>
      <c r="G11" s="12">
        <v>-14436</v>
      </c>
    </row>
    <row r="12" spans="1:7" x14ac:dyDescent="0.3">
      <c r="A12" s="2"/>
      <c r="B12" s="3">
        <v>50310</v>
      </c>
      <c r="C12" s="3" t="s">
        <v>776</v>
      </c>
      <c r="D12" s="3" t="s">
        <v>776</v>
      </c>
      <c r="E12" s="12">
        <v>0</v>
      </c>
      <c r="F12" s="12">
        <v>0</v>
      </c>
      <c r="G12" s="12">
        <v>0</v>
      </c>
    </row>
    <row r="13" spans="1:7" x14ac:dyDescent="0.3">
      <c r="A13" s="2"/>
      <c r="B13" s="3">
        <v>50311</v>
      </c>
      <c r="C13" s="3" t="s">
        <v>777</v>
      </c>
      <c r="D13" s="3" t="s">
        <v>777</v>
      </c>
      <c r="E13" s="12">
        <v>800</v>
      </c>
      <c r="F13" s="12">
        <v>800</v>
      </c>
      <c r="G13" s="12">
        <v>0</v>
      </c>
    </row>
    <row r="14" spans="1:7" x14ac:dyDescent="0.3">
      <c r="A14" s="2"/>
      <c r="B14" s="3">
        <v>50312</v>
      </c>
      <c r="C14" s="3" t="s">
        <v>778</v>
      </c>
      <c r="D14" s="3" t="s">
        <v>778</v>
      </c>
      <c r="E14" s="12">
        <v>1815</v>
      </c>
      <c r="F14" s="12">
        <v>1815</v>
      </c>
      <c r="G14" s="12">
        <v>0</v>
      </c>
    </row>
    <row r="15" spans="1:7" x14ac:dyDescent="0.3">
      <c r="A15" s="2"/>
      <c r="B15" s="3">
        <v>50313</v>
      </c>
      <c r="C15" s="3" t="s">
        <v>779</v>
      </c>
      <c r="D15" s="3" t="s">
        <v>791</v>
      </c>
      <c r="E15" s="12">
        <v>0</v>
      </c>
      <c r="F15" s="12">
        <v>0</v>
      </c>
      <c r="G15" s="12">
        <v>0</v>
      </c>
    </row>
    <row r="16" spans="1:7" x14ac:dyDescent="0.3">
      <c r="A16" s="2"/>
      <c r="B16" s="3">
        <v>50314</v>
      </c>
      <c r="C16" s="3" t="s">
        <v>780</v>
      </c>
      <c r="D16" s="3" t="s">
        <v>780</v>
      </c>
      <c r="E16" s="12">
        <v>0</v>
      </c>
      <c r="F16" s="12">
        <v>0</v>
      </c>
      <c r="G16" s="12">
        <v>0</v>
      </c>
    </row>
    <row r="17" spans="1:7" x14ac:dyDescent="0.3">
      <c r="A17" s="2"/>
      <c r="B17" s="3">
        <v>50315</v>
      </c>
      <c r="C17" s="3" t="s">
        <v>781</v>
      </c>
      <c r="D17" s="3" t="s">
        <v>781</v>
      </c>
      <c r="E17" s="12">
        <v>0</v>
      </c>
      <c r="F17" s="12">
        <v>0</v>
      </c>
      <c r="G17" s="12">
        <v>0</v>
      </c>
    </row>
    <row r="18" spans="1:7" x14ac:dyDescent="0.3">
      <c r="A18" s="2"/>
      <c r="B18" s="3">
        <v>50316</v>
      </c>
      <c r="C18" s="3" t="s">
        <v>782</v>
      </c>
      <c r="D18" s="3" t="s">
        <v>782</v>
      </c>
      <c r="E18" s="12">
        <v>500</v>
      </c>
      <c r="F18" s="12">
        <v>500</v>
      </c>
      <c r="G18" s="12">
        <v>0</v>
      </c>
    </row>
    <row r="19" spans="1:7" x14ac:dyDescent="0.3">
      <c r="A19" s="2"/>
      <c r="B19" s="3">
        <v>50317</v>
      </c>
      <c r="C19" s="3" t="s">
        <v>783</v>
      </c>
      <c r="D19" s="3" t="s">
        <v>783</v>
      </c>
      <c r="E19" s="12">
        <v>60</v>
      </c>
      <c r="F19" s="12">
        <v>0</v>
      </c>
      <c r="G19" s="12">
        <v>-60</v>
      </c>
    </row>
    <row r="20" spans="1:7" x14ac:dyDescent="0.3">
      <c r="A20" s="2"/>
      <c r="B20" s="3">
        <v>50318</v>
      </c>
      <c r="C20" s="3" t="s">
        <v>784</v>
      </c>
      <c r="D20" s="3" t="s">
        <v>784</v>
      </c>
      <c r="E20" s="12">
        <v>500</v>
      </c>
      <c r="F20" s="12">
        <v>500</v>
      </c>
      <c r="G20" s="12">
        <v>0</v>
      </c>
    </row>
    <row r="21" spans="1:7" x14ac:dyDescent="0.3">
      <c r="A21" s="2"/>
      <c r="B21" s="3">
        <v>50319</v>
      </c>
      <c r="C21" s="3" t="s">
        <v>785</v>
      </c>
      <c r="D21" s="3" t="s">
        <v>785</v>
      </c>
      <c r="E21" s="12">
        <v>0</v>
      </c>
      <c r="F21" s="12">
        <v>0</v>
      </c>
      <c r="G21" s="12">
        <v>0</v>
      </c>
    </row>
    <row r="22" spans="1:7" x14ac:dyDescent="0.3">
      <c r="A22" s="2"/>
      <c r="B22" s="3">
        <v>50320</v>
      </c>
      <c r="C22" s="3" t="s">
        <v>786</v>
      </c>
      <c r="D22" s="3" t="s">
        <v>786</v>
      </c>
      <c r="E22" s="12">
        <v>0</v>
      </c>
      <c r="F22" s="12">
        <v>0</v>
      </c>
      <c r="G22" s="12">
        <v>0</v>
      </c>
    </row>
    <row r="23" spans="1:7" x14ac:dyDescent="0.3">
      <c r="A23" s="2"/>
      <c r="B23" s="3">
        <v>50321</v>
      </c>
      <c r="C23" s="3" t="s">
        <v>787</v>
      </c>
      <c r="D23" s="3" t="s">
        <v>787</v>
      </c>
      <c r="E23" s="12">
        <v>500</v>
      </c>
      <c r="F23" s="12">
        <v>500</v>
      </c>
      <c r="G23" s="12">
        <v>0</v>
      </c>
    </row>
    <row r="24" spans="1:7" x14ac:dyDescent="0.3">
      <c r="A24" s="2"/>
      <c r="B24" s="3">
        <v>50322</v>
      </c>
      <c r="C24" s="3" t="s">
        <v>788</v>
      </c>
      <c r="D24" s="3" t="s">
        <v>788</v>
      </c>
      <c r="E24" s="12">
        <v>0</v>
      </c>
      <c r="F24" s="12">
        <v>0</v>
      </c>
      <c r="G24" s="12">
        <v>0</v>
      </c>
    </row>
    <row r="25" spans="1:7" x14ac:dyDescent="0.3">
      <c r="A25" s="2"/>
      <c r="B25" s="3">
        <v>50323</v>
      </c>
      <c r="C25" s="3" t="s">
        <v>789</v>
      </c>
      <c r="D25" s="3" t="s">
        <v>789</v>
      </c>
      <c r="E25" s="12">
        <v>0</v>
      </c>
      <c r="F25" s="12">
        <v>0</v>
      </c>
      <c r="G25" s="12">
        <v>0</v>
      </c>
    </row>
    <row r="26" spans="1:7" x14ac:dyDescent="0.3">
      <c r="A26" s="2"/>
      <c r="B26" s="3">
        <v>50331</v>
      </c>
      <c r="C26" s="3"/>
      <c r="D26" s="3" t="s">
        <v>790</v>
      </c>
      <c r="E26" s="77">
        <v>2000</v>
      </c>
      <c r="F26" s="36">
        <v>2087.91</v>
      </c>
      <c r="G26" s="12">
        <v>87.909999999999897</v>
      </c>
    </row>
    <row r="27" spans="1:7" x14ac:dyDescent="0.3">
      <c r="A27" s="2"/>
      <c r="B27" s="3">
        <v>50332</v>
      </c>
      <c r="C27" s="3"/>
      <c r="D27" s="3" t="s">
        <v>230</v>
      </c>
      <c r="E27" s="99">
        <v>1136.6099999999999</v>
      </c>
      <c r="F27" s="40">
        <v>1136.6099999999999</v>
      </c>
      <c r="G27" s="42">
        <v>0</v>
      </c>
    </row>
    <row r="28" spans="1:7" x14ac:dyDescent="0.3">
      <c r="A28" s="2" t="s">
        <v>231</v>
      </c>
      <c r="B28" s="3"/>
      <c r="C28" s="3"/>
      <c r="D28" s="3"/>
      <c r="E28" s="45">
        <v>79809.61</v>
      </c>
      <c r="F28" s="45">
        <v>66051.520000000004</v>
      </c>
      <c r="G28" s="45">
        <v>-13758.09</v>
      </c>
    </row>
    <row r="29" spans="1:7" x14ac:dyDescent="0.3">
      <c r="A29" s="2"/>
      <c r="B29" s="3"/>
      <c r="C29" s="3"/>
      <c r="D29" s="3"/>
      <c r="E29" s="37"/>
      <c r="F29" s="37"/>
      <c r="G29" s="37"/>
    </row>
    <row r="30" spans="1:7" x14ac:dyDescent="0.3">
      <c r="A30" s="2"/>
      <c r="B30" s="3"/>
      <c r="C30" s="3"/>
      <c r="D30" s="3"/>
      <c r="E30" s="37"/>
      <c r="F30" s="37"/>
      <c r="G30" s="37"/>
    </row>
  </sheetData>
  <printOptions gridLines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33"/>
  <sheetViews>
    <sheetView topLeftCell="B11" workbookViewId="0">
      <selection activeCell="C26" sqref="C26"/>
    </sheetView>
  </sheetViews>
  <sheetFormatPr defaultRowHeight="14.4" x14ac:dyDescent="0.3"/>
  <cols>
    <col min="1" max="1" width="8" hidden="1" customWidth="1"/>
    <col min="2" max="2" width="9.5546875" bestFit="1" customWidth="1"/>
    <col min="3" max="3" width="40.6640625" style="191" bestFit="1" customWidth="1"/>
    <col min="4" max="4" width="7" bestFit="1" customWidth="1"/>
    <col min="5" max="5" width="8.109375" bestFit="1" customWidth="1"/>
    <col min="6" max="6" width="9.33203125" bestFit="1" customWidth="1"/>
    <col min="7" max="7" width="9.109375" bestFit="1" customWidth="1"/>
    <col min="8" max="8" width="13.109375" bestFit="1" customWidth="1"/>
    <col min="11" max="11" width="9.109375" bestFit="1" customWidth="1"/>
  </cols>
  <sheetData>
    <row r="1" spans="1:11" ht="31.2" x14ac:dyDescent="0.3">
      <c r="A1" s="100" t="s">
        <v>44</v>
      </c>
      <c r="B1" s="1" t="s">
        <v>226</v>
      </c>
      <c r="C1" s="270" t="s">
        <v>232</v>
      </c>
      <c r="D1" s="100" t="s">
        <v>188</v>
      </c>
      <c r="E1" s="270" t="s">
        <v>189</v>
      </c>
      <c r="F1" s="100" t="s">
        <v>41</v>
      </c>
      <c r="G1" s="270" t="s">
        <v>58</v>
      </c>
      <c r="H1" s="270" t="s">
        <v>72</v>
      </c>
    </row>
    <row r="2" spans="1:11" ht="21" x14ac:dyDescent="0.3">
      <c r="A2" s="2"/>
      <c r="B2" s="3"/>
      <c r="C2" s="101" t="s">
        <v>177</v>
      </c>
      <c r="D2" s="3"/>
      <c r="E2" s="3"/>
      <c r="F2" s="37"/>
      <c r="G2" s="37"/>
      <c r="H2" s="3"/>
    </row>
    <row r="3" spans="1:11" x14ac:dyDescent="0.3">
      <c r="A3" s="2"/>
      <c r="B3" s="3"/>
      <c r="C3" s="13" t="s">
        <v>233</v>
      </c>
      <c r="D3" s="3"/>
      <c r="E3" s="37"/>
      <c r="F3" s="12">
        <v>0</v>
      </c>
      <c r="G3" s="71">
        <v>0</v>
      </c>
      <c r="H3" s="71">
        <v>0</v>
      </c>
      <c r="K3" s="224"/>
    </row>
    <row r="4" spans="1:11" ht="26.4" x14ac:dyDescent="0.3">
      <c r="A4" s="2"/>
      <c r="B4" s="3">
        <v>50401</v>
      </c>
      <c r="C4" s="13" t="s">
        <v>234</v>
      </c>
      <c r="D4" s="3"/>
      <c r="E4" s="37"/>
      <c r="F4" s="12">
        <v>1700</v>
      </c>
      <c r="G4" s="71">
        <v>2523.0100000000002</v>
      </c>
      <c r="H4" s="71">
        <v>823.01</v>
      </c>
      <c r="K4" s="224"/>
    </row>
    <row r="5" spans="1:11" x14ac:dyDescent="0.3">
      <c r="A5" s="2"/>
      <c r="B5" s="3">
        <v>50402</v>
      </c>
      <c r="C5" s="13" t="s">
        <v>235</v>
      </c>
      <c r="D5" s="3"/>
      <c r="E5" s="37"/>
      <c r="F5" s="12">
        <v>300</v>
      </c>
      <c r="G5" s="71">
        <v>-596.24</v>
      </c>
      <c r="H5" s="71">
        <v>-896.24</v>
      </c>
      <c r="J5" s="224"/>
      <c r="K5" s="224"/>
    </row>
    <row r="6" spans="1:11" ht="26.4" x14ac:dyDescent="0.3">
      <c r="A6" s="2"/>
      <c r="B6" s="3">
        <v>50403</v>
      </c>
      <c r="C6" s="13" t="s">
        <v>236</v>
      </c>
      <c r="D6" s="3"/>
      <c r="E6" s="37"/>
      <c r="F6" s="12">
        <v>250</v>
      </c>
      <c r="G6" s="71">
        <v>521.25</v>
      </c>
      <c r="H6" s="71">
        <v>271.25</v>
      </c>
      <c r="J6" s="224"/>
      <c r="K6" s="224"/>
    </row>
    <row r="7" spans="1:11" ht="26.4" x14ac:dyDescent="0.3">
      <c r="A7" s="2"/>
      <c r="B7" s="3">
        <v>50404</v>
      </c>
      <c r="C7" s="13" t="s">
        <v>237</v>
      </c>
      <c r="D7" s="3"/>
      <c r="E7" s="37"/>
      <c r="F7" s="12">
        <v>300</v>
      </c>
      <c r="G7" s="71">
        <v>168.41</v>
      </c>
      <c r="H7" s="71">
        <v>-131.59</v>
      </c>
      <c r="K7" s="224"/>
    </row>
    <row r="8" spans="1:11" x14ac:dyDescent="0.3">
      <c r="A8" s="2"/>
      <c r="B8" s="3">
        <v>50405</v>
      </c>
      <c r="C8" s="13" t="s">
        <v>425</v>
      </c>
      <c r="D8" s="3">
        <v>75</v>
      </c>
      <c r="E8" s="12">
        <v>40</v>
      </c>
      <c r="F8" s="12">
        <v>3000</v>
      </c>
      <c r="G8" s="71">
        <v>945.36</v>
      </c>
      <c r="H8" s="71">
        <v>-2054.64</v>
      </c>
      <c r="K8" s="224"/>
    </row>
    <row r="9" spans="1:11" x14ac:dyDescent="0.3">
      <c r="A9" s="2"/>
      <c r="B9" s="3">
        <v>50406</v>
      </c>
      <c r="C9" s="13" t="s">
        <v>238</v>
      </c>
      <c r="D9" s="3"/>
      <c r="E9" s="37"/>
      <c r="F9" s="12">
        <v>1000</v>
      </c>
      <c r="G9" s="102">
        <v>1650</v>
      </c>
      <c r="H9" s="71">
        <v>650</v>
      </c>
      <c r="K9" s="277"/>
    </row>
    <row r="10" spans="1:11" x14ac:dyDescent="0.3">
      <c r="A10" s="2"/>
      <c r="B10" s="3">
        <v>50407</v>
      </c>
      <c r="C10" s="13" t="s">
        <v>239</v>
      </c>
      <c r="D10" s="3">
        <v>20</v>
      </c>
      <c r="E10" s="12">
        <v>35</v>
      </c>
      <c r="F10" s="12">
        <v>700</v>
      </c>
      <c r="G10" s="71">
        <v>0</v>
      </c>
      <c r="H10" s="71">
        <v>-700</v>
      </c>
      <c r="K10" s="224"/>
    </row>
    <row r="11" spans="1:11" x14ac:dyDescent="0.3">
      <c r="A11" s="2"/>
      <c r="B11" s="3">
        <v>50408</v>
      </c>
      <c r="C11" s="13" t="s">
        <v>240</v>
      </c>
      <c r="D11" s="3"/>
      <c r="E11" s="37"/>
      <c r="F11" s="12">
        <v>500</v>
      </c>
      <c r="G11" s="71">
        <v>698.04</v>
      </c>
      <c r="H11" s="71">
        <v>198.04</v>
      </c>
      <c r="K11" s="224"/>
    </row>
    <row r="12" spans="1:11" ht="26.4" x14ac:dyDescent="0.3">
      <c r="A12" s="2"/>
      <c r="B12" s="3">
        <v>50409</v>
      </c>
      <c r="C12" s="13" t="s">
        <v>241</v>
      </c>
      <c r="D12" s="3">
        <v>24</v>
      </c>
      <c r="E12" s="12">
        <v>10</v>
      </c>
      <c r="F12" s="12">
        <v>0</v>
      </c>
      <c r="G12" s="71">
        <v>0</v>
      </c>
      <c r="H12" s="71">
        <v>0</v>
      </c>
      <c r="K12" s="224"/>
    </row>
    <row r="13" spans="1:11" x14ac:dyDescent="0.3">
      <c r="A13" s="2"/>
      <c r="B13" s="3">
        <v>50410</v>
      </c>
      <c r="C13" s="13" t="s">
        <v>242</v>
      </c>
      <c r="D13" s="3">
        <v>399</v>
      </c>
      <c r="E13" s="12">
        <v>4</v>
      </c>
      <c r="F13" s="12">
        <v>1596</v>
      </c>
      <c r="G13" s="71">
        <v>1596</v>
      </c>
      <c r="H13" s="71">
        <v>0</v>
      </c>
      <c r="K13" s="224"/>
    </row>
    <row r="14" spans="1:11" x14ac:dyDescent="0.3">
      <c r="A14" s="2"/>
      <c r="B14" s="3">
        <v>50411</v>
      </c>
      <c r="C14" s="13" t="s">
        <v>243</v>
      </c>
      <c r="D14" s="3">
        <v>24</v>
      </c>
      <c r="E14" s="12">
        <v>16</v>
      </c>
      <c r="F14" s="12">
        <v>384</v>
      </c>
      <c r="G14" s="71">
        <v>216</v>
      </c>
      <c r="H14" s="71">
        <v>-168</v>
      </c>
      <c r="K14" s="224"/>
    </row>
    <row r="15" spans="1:11" x14ac:dyDescent="0.3">
      <c r="A15" s="2"/>
      <c r="B15" s="3">
        <v>50412</v>
      </c>
      <c r="C15" s="13" t="s">
        <v>244</v>
      </c>
      <c r="D15" s="3"/>
      <c r="E15" s="37"/>
      <c r="F15" s="12">
        <v>300</v>
      </c>
      <c r="G15" s="71">
        <v>300</v>
      </c>
      <c r="H15" s="71">
        <v>0</v>
      </c>
      <c r="K15" s="224"/>
    </row>
    <row r="16" spans="1:11" x14ac:dyDescent="0.3">
      <c r="A16" s="2"/>
      <c r="B16" s="3">
        <v>50413</v>
      </c>
      <c r="C16" s="13" t="s">
        <v>245</v>
      </c>
      <c r="D16" s="3"/>
      <c r="E16" s="37"/>
      <c r="F16" s="12">
        <v>600</v>
      </c>
      <c r="G16" s="71">
        <v>600</v>
      </c>
      <c r="H16" s="71">
        <v>0</v>
      </c>
      <c r="K16" s="224"/>
    </row>
    <row r="17" spans="1:13" x14ac:dyDescent="0.3">
      <c r="A17" s="2"/>
      <c r="B17" s="3">
        <v>50414</v>
      </c>
      <c r="C17" s="13" t="s">
        <v>246</v>
      </c>
      <c r="D17" s="3"/>
      <c r="E17" s="37"/>
      <c r="F17" s="12">
        <v>20</v>
      </c>
      <c r="G17" s="71">
        <v>79.89</v>
      </c>
      <c r="H17" s="71">
        <v>59.89</v>
      </c>
      <c r="K17" s="224"/>
    </row>
    <row r="18" spans="1:13" x14ac:dyDescent="0.3">
      <c r="A18" s="2"/>
      <c r="B18" s="3">
        <v>50415</v>
      </c>
      <c r="C18" s="13" t="s">
        <v>247</v>
      </c>
      <c r="D18" s="3"/>
      <c r="E18" s="37"/>
      <c r="F18" s="12">
        <v>25</v>
      </c>
      <c r="G18" s="71">
        <v>18.899999999999999</v>
      </c>
      <c r="H18" s="71">
        <v>-6.1</v>
      </c>
      <c r="K18" s="224"/>
    </row>
    <row r="19" spans="1:13" x14ac:dyDescent="0.3">
      <c r="A19" s="2"/>
      <c r="B19" s="3">
        <v>50416</v>
      </c>
      <c r="C19" s="13" t="s">
        <v>248</v>
      </c>
      <c r="D19" s="3"/>
      <c r="E19" s="37"/>
      <c r="F19" s="12">
        <v>2500</v>
      </c>
      <c r="G19" s="71">
        <v>2500</v>
      </c>
      <c r="H19" s="71">
        <v>0</v>
      </c>
      <c r="K19" s="224"/>
    </row>
    <row r="20" spans="1:13" ht="26.4" x14ac:dyDescent="0.3">
      <c r="A20" s="2"/>
      <c r="B20" s="3">
        <v>50417</v>
      </c>
      <c r="C20" s="13" t="s">
        <v>249</v>
      </c>
      <c r="D20" s="3"/>
      <c r="E20" s="37"/>
      <c r="F20" s="37"/>
      <c r="G20" s="71">
        <v>0</v>
      </c>
      <c r="H20" s="71">
        <v>0</v>
      </c>
      <c r="K20" s="224"/>
    </row>
    <row r="21" spans="1:13" x14ac:dyDescent="0.3">
      <c r="A21" s="2"/>
      <c r="B21" s="3">
        <v>50422</v>
      </c>
      <c r="C21" s="13" t="s">
        <v>250</v>
      </c>
      <c r="D21" s="3">
        <v>2</v>
      </c>
      <c r="E21" s="12">
        <v>40</v>
      </c>
      <c r="F21" s="12">
        <v>80</v>
      </c>
      <c r="G21" s="71">
        <v>0</v>
      </c>
      <c r="H21" s="71">
        <v>-80</v>
      </c>
      <c r="K21" s="224"/>
      <c r="M21" s="327"/>
    </row>
    <row r="22" spans="1:13" x14ac:dyDescent="0.3">
      <c r="A22" s="2"/>
      <c r="B22" s="3">
        <v>50418</v>
      </c>
      <c r="C22" s="13" t="s">
        <v>251</v>
      </c>
      <c r="D22" s="3">
        <v>5</v>
      </c>
      <c r="E22" s="12">
        <v>150</v>
      </c>
      <c r="F22" s="12">
        <v>750</v>
      </c>
      <c r="G22" s="71">
        <v>600</v>
      </c>
      <c r="H22" s="71">
        <v>-150</v>
      </c>
      <c r="K22" s="224"/>
    </row>
    <row r="23" spans="1:13" ht="26.4" x14ac:dyDescent="0.3">
      <c r="A23" s="2"/>
      <c r="B23" s="3">
        <v>50419</v>
      </c>
      <c r="C23" s="13" t="s">
        <v>252</v>
      </c>
      <c r="D23" s="3"/>
      <c r="E23" s="12">
        <v>49.88</v>
      </c>
      <c r="F23" s="12">
        <v>49.88</v>
      </c>
      <c r="G23" s="71">
        <v>49.88</v>
      </c>
      <c r="H23" s="71">
        <v>0</v>
      </c>
      <c r="K23" s="224"/>
    </row>
    <row r="24" spans="1:13" x14ac:dyDescent="0.3">
      <c r="A24" s="2"/>
      <c r="B24" s="3">
        <v>50422</v>
      </c>
      <c r="C24" s="13" t="s">
        <v>253</v>
      </c>
      <c r="D24" s="3"/>
      <c r="E24" s="12">
        <v>3500</v>
      </c>
      <c r="F24" s="12">
        <v>3500</v>
      </c>
      <c r="G24" s="71">
        <v>2080</v>
      </c>
      <c r="H24" s="71">
        <v>-1420</v>
      </c>
      <c r="K24" s="224"/>
    </row>
    <row r="25" spans="1:13" ht="26.4" x14ac:dyDescent="0.3">
      <c r="A25" s="2"/>
      <c r="B25" s="3">
        <v>50420</v>
      </c>
      <c r="C25" s="13" t="s">
        <v>254</v>
      </c>
      <c r="D25" s="3"/>
      <c r="E25" s="12">
        <v>0</v>
      </c>
      <c r="F25" s="12">
        <v>0</v>
      </c>
      <c r="G25" s="71"/>
      <c r="H25" s="71"/>
      <c r="K25" s="224"/>
    </row>
    <row r="26" spans="1:13" x14ac:dyDescent="0.3">
      <c r="A26" s="2"/>
      <c r="B26" s="3">
        <v>50421</v>
      </c>
      <c r="C26" s="13" t="s">
        <v>792</v>
      </c>
      <c r="D26" s="3"/>
      <c r="E26" s="3"/>
      <c r="F26" s="42">
        <v>2000</v>
      </c>
      <c r="G26" s="40">
        <v>3133.75</v>
      </c>
      <c r="H26" s="103">
        <v>1133.75</v>
      </c>
      <c r="K26" s="276"/>
    </row>
    <row r="27" spans="1:13" x14ac:dyDescent="0.3">
      <c r="A27" s="2"/>
      <c r="B27" s="3"/>
      <c r="C27" s="13"/>
      <c r="D27" s="3"/>
      <c r="E27" s="3"/>
      <c r="F27" s="37"/>
      <c r="G27" s="37"/>
      <c r="H27" s="3"/>
      <c r="K27" s="157"/>
    </row>
    <row r="28" spans="1:13" x14ac:dyDescent="0.3">
      <c r="A28" s="86" t="s">
        <v>255</v>
      </c>
      <c r="B28" s="3"/>
      <c r="C28" s="87" t="s">
        <v>255</v>
      </c>
      <c r="D28" s="3"/>
      <c r="E28" s="37"/>
      <c r="F28" s="45">
        <v>19554.88</v>
      </c>
      <c r="G28" s="45">
        <v>17084.25</v>
      </c>
      <c r="H28" s="45">
        <v>-2470.63</v>
      </c>
      <c r="K28" s="186"/>
    </row>
    <row r="29" spans="1:13" x14ac:dyDescent="0.3">
      <c r="A29" s="2"/>
      <c r="B29" s="3"/>
      <c r="C29" s="13"/>
      <c r="D29" s="3"/>
      <c r="E29" s="3"/>
      <c r="F29" s="37"/>
      <c r="G29" s="37"/>
      <c r="H29" s="3"/>
      <c r="K29" s="326"/>
    </row>
    <row r="30" spans="1:13" x14ac:dyDescent="0.3">
      <c r="A30" s="2"/>
      <c r="B30" s="3"/>
      <c r="C30" s="34" t="s">
        <v>256</v>
      </c>
      <c r="D30" s="3"/>
      <c r="E30" s="3"/>
      <c r="F30" s="45">
        <v>30000</v>
      </c>
      <c r="G30" s="45">
        <v>0</v>
      </c>
      <c r="H30" s="45">
        <v>0</v>
      </c>
      <c r="K30" s="186"/>
    </row>
    <row r="31" spans="1:13" x14ac:dyDescent="0.3">
      <c r="A31" s="2"/>
      <c r="B31" s="3"/>
      <c r="C31" s="34"/>
      <c r="D31" s="3"/>
      <c r="E31" s="3"/>
      <c r="F31" s="104"/>
      <c r="G31" s="37"/>
      <c r="H31" s="3"/>
    </row>
    <row r="32" spans="1:13" x14ac:dyDescent="0.3">
      <c r="A32" s="2"/>
      <c r="B32" s="3">
        <v>44100</v>
      </c>
      <c r="C32" s="34" t="s">
        <v>257</v>
      </c>
      <c r="D32" s="3"/>
      <c r="E32" s="3"/>
      <c r="F32" s="104"/>
      <c r="G32" s="12">
        <v>174.12</v>
      </c>
      <c r="H32" s="3"/>
    </row>
    <row r="33" spans="1:8" x14ac:dyDescent="0.3">
      <c r="A33" s="2"/>
      <c r="B33" s="3"/>
      <c r="C33" s="13"/>
      <c r="D33" s="3"/>
      <c r="E33" s="3"/>
      <c r="F33" s="37"/>
      <c r="G33" s="105"/>
      <c r="H33" s="3"/>
    </row>
  </sheetData>
  <printOptions gridLines="1"/>
  <pageMargins left="0.25" right="0.25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8"/>
  <sheetViews>
    <sheetView tabSelected="1" topLeftCell="B64" workbookViewId="0">
      <selection activeCell="C87" sqref="C87"/>
    </sheetView>
  </sheetViews>
  <sheetFormatPr defaultRowHeight="14.4" x14ac:dyDescent="0.3"/>
  <cols>
    <col min="1" max="1" width="8" hidden="1" customWidth="1"/>
    <col min="2" max="2" width="9.5546875" customWidth="1"/>
    <col min="3" max="3" width="29.6640625" bestFit="1" customWidth="1"/>
    <col min="4" max="4" width="7" bestFit="1" customWidth="1"/>
    <col min="5" max="5" width="11.33203125" bestFit="1" customWidth="1"/>
    <col min="6" max="6" width="13.88671875" customWidth="1"/>
    <col min="7" max="7" width="14.109375" bestFit="1" customWidth="1"/>
    <col min="8" max="8" width="8" hidden="1" customWidth="1"/>
    <col min="9" max="9" width="12.44140625" bestFit="1" customWidth="1"/>
  </cols>
  <sheetData>
    <row r="1" spans="1:9" ht="31.2" x14ac:dyDescent="0.3">
      <c r="A1" s="106" t="s">
        <v>258</v>
      </c>
      <c r="B1" s="106" t="s">
        <v>226</v>
      </c>
      <c r="C1" s="106" t="s">
        <v>8</v>
      </c>
      <c r="D1" s="106" t="s">
        <v>188</v>
      </c>
      <c r="E1" s="106" t="s">
        <v>259</v>
      </c>
      <c r="F1" s="273" t="s">
        <v>765</v>
      </c>
      <c r="G1" s="269" t="s">
        <v>260</v>
      </c>
      <c r="H1" s="106" t="s">
        <v>261</v>
      </c>
      <c r="I1" s="269" t="s">
        <v>262</v>
      </c>
    </row>
    <row r="2" spans="1:9" x14ac:dyDescent="0.3">
      <c r="A2" s="86" t="s">
        <v>263</v>
      </c>
      <c r="B2" s="3"/>
      <c r="C2" s="13"/>
      <c r="D2" s="3"/>
      <c r="E2" s="9"/>
      <c r="F2" s="107"/>
      <c r="G2" s="37"/>
      <c r="H2" s="3"/>
      <c r="I2" s="107"/>
    </row>
    <row r="3" spans="1:9" x14ac:dyDescent="0.3">
      <c r="A3" s="2"/>
      <c r="B3" s="3"/>
      <c r="C3" s="83" t="s">
        <v>264</v>
      </c>
      <c r="D3" s="3"/>
      <c r="E3" s="35"/>
      <c r="F3" s="108"/>
      <c r="G3" s="37"/>
      <c r="H3" s="3"/>
      <c r="I3" s="107"/>
    </row>
    <row r="4" spans="1:9" x14ac:dyDescent="0.3">
      <c r="A4" s="2"/>
      <c r="B4" s="3"/>
      <c r="C4" s="109" t="s">
        <v>793</v>
      </c>
      <c r="D4" s="3" t="s">
        <v>265</v>
      </c>
      <c r="E4" s="35"/>
      <c r="F4" s="36">
        <v>20840</v>
      </c>
      <c r="G4" s="12">
        <v>20840.22</v>
      </c>
      <c r="H4" s="3"/>
      <c r="I4" s="107"/>
    </row>
    <row r="5" spans="1:9" x14ac:dyDescent="0.3">
      <c r="A5" s="2"/>
      <c r="B5" s="3"/>
      <c r="C5" s="110" t="s">
        <v>794</v>
      </c>
      <c r="D5" s="3" t="s">
        <v>265</v>
      </c>
      <c r="E5" s="35"/>
      <c r="F5" s="36">
        <v>15000</v>
      </c>
      <c r="G5" s="12">
        <v>15000</v>
      </c>
      <c r="H5" s="3"/>
      <c r="I5" s="107"/>
    </row>
    <row r="6" spans="1:9" x14ac:dyDescent="0.3">
      <c r="A6" s="111"/>
      <c r="B6" s="3"/>
      <c r="C6" s="109" t="s">
        <v>795</v>
      </c>
      <c r="D6" s="3" t="s">
        <v>265</v>
      </c>
      <c r="E6" s="35"/>
      <c r="F6" s="36">
        <v>5000</v>
      </c>
      <c r="G6" s="12">
        <v>5000</v>
      </c>
      <c r="H6" s="3"/>
      <c r="I6" s="107"/>
    </row>
    <row r="7" spans="1:9" x14ac:dyDescent="0.3">
      <c r="A7" s="111"/>
      <c r="B7" s="3"/>
      <c r="C7" s="109" t="s">
        <v>796</v>
      </c>
      <c r="D7" s="3" t="s">
        <v>265</v>
      </c>
      <c r="E7" s="9"/>
      <c r="F7" s="36">
        <v>10000</v>
      </c>
      <c r="G7" s="6">
        <v>10000</v>
      </c>
      <c r="H7" s="3"/>
      <c r="I7" s="107"/>
    </row>
    <row r="8" spans="1:9" x14ac:dyDescent="0.3">
      <c r="A8" s="111"/>
      <c r="B8" s="3"/>
      <c r="C8" s="109" t="s">
        <v>797</v>
      </c>
      <c r="D8" s="3" t="s">
        <v>265</v>
      </c>
      <c r="E8" s="9"/>
      <c r="F8" s="36">
        <v>1000</v>
      </c>
      <c r="G8" s="12">
        <v>1000</v>
      </c>
      <c r="H8" s="3"/>
      <c r="I8" s="107"/>
    </row>
    <row r="9" spans="1:9" x14ac:dyDescent="0.3">
      <c r="A9" s="112"/>
      <c r="B9" s="3"/>
      <c r="C9" s="113" t="s">
        <v>798</v>
      </c>
      <c r="D9" s="3" t="s">
        <v>266</v>
      </c>
      <c r="E9" s="9"/>
      <c r="F9" s="36">
        <v>10000</v>
      </c>
      <c r="G9" s="6">
        <v>10000</v>
      </c>
      <c r="H9" s="3"/>
      <c r="I9" s="107"/>
    </row>
    <row r="10" spans="1:9" x14ac:dyDescent="0.3">
      <c r="A10" s="112"/>
      <c r="B10" s="3"/>
      <c r="C10" s="114" t="s">
        <v>799</v>
      </c>
      <c r="D10" s="3" t="s">
        <v>265</v>
      </c>
      <c r="E10" s="9"/>
      <c r="F10" s="36">
        <v>1000</v>
      </c>
      <c r="G10" s="115">
        <v>1000</v>
      </c>
      <c r="H10" s="3"/>
      <c r="I10" s="107"/>
    </row>
    <row r="11" spans="1:9" x14ac:dyDescent="0.3">
      <c r="A11" s="111"/>
      <c r="B11" s="3"/>
      <c r="C11" s="109" t="s">
        <v>800</v>
      </c>
      <c r="D11" s="3"/>
      <c r="E11" s="9"/>
      <c r="F11" s="36">
        <v>0</v>
      </c>
      <c r="G11" s="12">
        <v>0</v>
      </c>
      <c r="H11" s="3"/>
      <c r="I11" s="107"/>
    </row>
    <row r="12" spans="1:9" x14ac:dyDescent="0.3">
      <c r="A12" s="112"/>
      <c r="B12" s="3"/>
      <c r="C12" s="109" t="s">
        <v>801</v>
      </c>
      <c r="D12" s="3"/>
      <c r="E12" s="9"/>
      <c r="F12" s="36">
        <v>5000</v>
      </c>
      <c r="G12" s="12">
        <v>5000</v>
      </c>
      <c r="H12" s="3"/>
      <c r="I12" s="107"/>
    </row>
    <row r="13" spans="1:9" x14ac:dyDescent="0.3">
      <c r="A13" s="112"/>
      <c r="B13" s="3"/>
      <c r="C13" s="109" t="s">
        <v>802</v>
      </c>
      <c r="D13" s="3" t="s">
        <v>265</v>
      </c>
      <c r="E13" s="9"/>
      <c r="F13" s="36">
        <v>250</v>
      </c>
      <c r="G13" s="115">
        <v>250</v>
      </c>
      <c r="H13" s="3"/>
      <c r="I13" s="107"/>
    </row>
    <row r="14" spans="1:9" x14ac:dyDescent="0.3">
      <c r="A14" s="112"/>
      <c r="B14" s="3"/>
      <c r="C14" s="116" t="s">
        <v>803</v>
      </c>
      <c r="D14" s="3" t="s">
        <v>267</v>
      </c>
      <c r="E14" s="9"/>
      <c r="F14" s="36">
        <v>5000</v>
      </c>
      <c r="G14" s="6">
        <v>5000</v>
      </c>
      <c r="H14" s="3"/>
      <c r="I14" s="107"/>
    </row>
    <row r="15" spans="1:9" x14ac:dyDescent="0.3">
      <c r="A15" s="117"/>
      <c r="B15" s="3"/>
      <c r="C15" s="13" t="s">
        <v>804</v>
      </c>
      <c r="D15" s="3"/>
      <c r="E15" s="9"/>
      <c r="F15" s="36">
        <v>2500</v>
      </c>
      <c r="G15" s="6">
        <v>2500</v>
      </c>
      <c r="H15" s="3"/>
      <c r="I15" s="107"/>
    </row>
    <row r="16" spans="1:9" x14ac:dyDescent="0.3">
      <c r="A16" s="112"/>
      <c r="B16" s="3"/>
      <c r="C16" s="109" t="s">
        <v>805</v>
      </c>
      <c r="D16" s="3"/>
      <c r="E16" s="118"/>
      <c r="F16" s="119">
        <v>1000</v>
      </c>
      <c r="G16" s="6">
        <v>1000</v>
      </c>
      <c r="H16" s="3"/>
      <c r="I16" s="107"/>
    </row>
    <row r="17" spans="1:9" x14ac:dyDescent="0.3">
      <c r="A17" s="112"/>
      <c r="B17" s="3"/>
      <c r="C17" s="114" t="s">
        <v>806</v>
      </c>
      <c r="D17" s="3" t="s">
        <v>267</v>
      </c>
      <c r="E17" s="9"/>
      <c r="F17" s="36">
        <v>3000</v>
      </c>
      <c r="G17" s="12">
        <v>3000</v>
      </c>
      <c r="H17" s="3"/>
      <c r="I17" s="107"/>
    </row>
    <row r="18" spans="1:9" x14ac:dyDescent="0.3">
      <c r="A18" s="120"/>
      <c r="B18" s="3"/>
      <c r="C18" s="13" t="s">
        <v>807</v>
      </c>
      <c r="D18" s="3" t="s">
        <v>265</v>
      </c>
      <c r="E18" s="9"/>
      <c r="F18" s="36">
        <v>1000</v>
      </c>
      <c r="G18" s="12">
        <v>1000</v>
      </c>
      <c r="H18" s="3"/>
      <c r="I18" s="107"/>
    </row>
    <row r="19" spans="1:9" x14ac:dyDescent="0.3">
      <c r="A19" s="120"/>
      <c r="B19" s="3"/>
      <c r="C19" s="13" t="s">
        <v>808</v>
      </c>
      <c r="D19" s="3"/>
      <c r="E19" s="9"/>
      <c r="F19" s="35"/>
      <c r="G19" s="12">
        <v>120</v>
      </c>
      <c r="H19" s="3"/>
      <c r="I19" s="107"/>
    </row>
    <row r="20" spans="1:9" x14ac:dyDescent="0.3">
      <c r="A20" s="120"/>
      <c r="B20" s="3"/>
      <c r="C20" s="113" t="s">
        <v>809</v>
      </c>
      <c r="D20" s="3"/>
      <c r="E20" s="35"/>
      <c r="F20" s="36">
        <v>0</v>
      </c>
      <c r="G20" s="12">
        <v>0</v>
      </c>
      <c r="H20" s="3"/>
      <c r="I20" s="107"/>
    </row>
    <row r="21" spans="1:9" x14ac:dyDescent="0.3">
      <c r="A21" s="120"/>
      <c r="B21" s="3"/>
      <c r="C21" s="113" t="s">
        <v>810</v>
      </c>
      <c r="D21" s="3"/>
      <c r="E21" s="35"/>
      <c r="F21" s="36">
        <v>0</v>
      </c>
      <c r="G21" s="12">
        <v>0</v>
      </c>
      <c r="H21" s="3"/>
      <c r="I21" s="107"/>
    </row>
    <row r="22" spans="1:9" ht="22.8" x14ac:dyDescent="0.3">
      <c r="A22" s="120"/>
      <c r="B22" s="3"/>
      <c r="C22" s="113" t="s">
        <v>268</v>
      </c>
      <c r="D22" s="3"/>
      <c r="E22" s="35"/>
      <c r="F22" s="36">
        <v>0</v>
      </c>
      <c r="G22" s="12">
        <v>0</v>
      </c>
      <c r="H22" s="3"/>
      <c r="I22" s="107"/>
    </row>
    <row r="23" spans="1:9" x14ac:dyDescent="0.3">
      <c r="A23" s="120"/>
      <c r="B23" s="3"/>
      <c r="C23" s="113" t="s">
        <v>269</v>
      </c>
      <c r="D23" s="3" t="s">
        <v>266</v>
      </c>
      <c r="E23" s="35"/>
      <c r="F23" s="36">
        <v>1600</v>
      </c>
      <c r="G23" s="12">
        <v>5737</v>
      </c>
      <c r="H23" s="3"/>
      <c r="I23" s="107"/>
    </row>
    <row r="24" spans="1:9" x14ac:dyDescent="0.3">
      <c r="A24" s="120"/>
      <c r="B24" s="3"/>
      <c r="C24" s="113" t="s">
        <v>811</v>
      </c>
      <c r="D24" s="3" t="s">
        <v>266</v>
      </c>
      <c r="E24" s="35"/>
      <c r="F24" s="36">
        <v>250</v>
      </c>
      <c r="G24" s="12">
        <v>250</v>
      </c>
      <c r="H24" s="3"/>
      <c r="I24" s="107"/>
    </row>
    <row r="25" spans="1:9" x14ac:dyDescent="0.3">
      <c r="A25" s="120"/>
      <c r="B25" s="3"/>
      <c r="C25" s="109" t="s">
        <v>812</v>
      </c>
      <c r="D25" s="3" t="s">
        <v>265</v>
      </c>
      <c r="E25" s="35"/>
      <c r="F25" s="36">
        <v>200</v>
      </c>
      <c r="G25" s="12">
        <v>200</v>
      </c>
      <c r="H25" s="3"/>
      <c r="I25" s="107"/>
    </row>
    <row r="26" spans="1:9" x14ac:dyDescent="0.3">
      <c r="A26" s="120"/>
      <c r="B26" s="3"/>
      <c r="C26" s="109" t="s">
        <v>813</v>
      </c>
      <c r="D26" s="3" t="s">
        <v>270</v>
      </c>
      <c r="E26" s="35"/>
      <c r="F26" s="36">
        <v>500</v>
      </c>
      <c r="G26" s="12">
        <v>500</v>
      </c>
      <c r="H26" s="3"/>
      <c r="I26" s="107"/>
    </row>
    <row r="27" spans="1:9" x14ac:dyDescent="0.3">
      <c r="A27" s="120"/>
      <c r="B27" s="3"/>
      <c r="C27" s="109" t="s">
        <v>814</v>
      </c>
      <c r="D27" s="3" t="s">
        <v>270</v>
      </c>
      <c r="E27" s="35"/>
      <c r="F27" s="36">
        <v>25</v>
      </c>
      <c r="G27" s="12">
        <v>25</v>
      </c>
      <c r="H27" s="3"/>
      <c r="I27" s="107"/>
    </row>
    <row r="28" spans="1:9" x14ac:dyDescent="0.3">
      <c r="A28" s="120"/>
      <c r="B28" s="3"/>
      <c r="C28" s="109" t="s">
        <v>815</v>
      </c>
      <c r="D28" s="3" t="s">
        <v>270</v>
      </c>
      <c r="E28" s="35"/>
      <c r="F28" s="36">
        <v>100</v>
      </c>
      <c r="G28" s="12">
        <v>100</v>
      </c>
      <c r="H28" s="3"/>
      <c r="I28" s="107"/>
    </row>
    <row r="29" spans="1:9" x14ac:dyDescent="0.3">
      <c r="A29" s="120"/>
      <c r="B29" s="3"/>
      <c r="C29" s="109" t="s">
        <v>816</v>
      </c>
      <c r="D29" s="3" t="s">
        <v>270</v>
      </c>
      <c r="E29" s="35"/>
      <c r="F29" s="36">
        <v>1375</v>
      </c>
      <c r="G29" s="12">
        <v>1475</v>
      </c>
      <c r="H29" s="3"/>
      <c r="I29" s="107"/>
    </row>
    <row r="30" spans="1:9" x14ac:dyDescent="0.3">
      <c r="A30" s="121"/>
      <c r="B30" s="3"/>
      <c r="C30" s="109" t="s">
        <v>817</v>
      </c>
      <c r="D30" s="3"/>
      <c r="E30" s="35"/>
      <c r="F30" s="36">
        <v>300</v>
      </c>
      <c r="G30" s="6">
        <v>300</v>
      </c>
      <c r="H30" s="3"/>
      <c r="I30" s="107"/>
    </row>
    <row r="31" spans="1:9" x14ac:dyDescent="0.3">
      <c r="A31" s="121"/>
      <c r="B31" s="3"/>
      <c r="C31" s="109" t="s">
        <v>818</v>
      </c>
      <c r="D31" s="3"/>
      <c r="E31" s="35"/>
      <c r="F31" s="36">
        <v>1000</v>
      </c>
      <c r="G31" s="12">
        <v>1000</v>
      </c>
      <c r="H31" s="3"/>
      <c r="I31" s="107"/>
    </row>
    <row r="32" spans="1:9" x14ac:dyDescent="0.3">
      <c r="A32" s="121"/>
      <c r="B32" s="3"/>
      <c r="C32" s="109" t="s">
        <v>819</v>
      </c>
      <c r="D32" s="3"/>
      <c r="E32" s="35"/>
      <c r="F32" s="36">
        <v>1000</v>
      </c>
      <c r="G32" s="6">
        <v>1000</v>
      </c>
      <c r="H32" s="3"/>
      <c r="I32" s="107"/>
    </row>
    <row r="33" spans="1:9" ht="26.4" x14ac:dyDescent="0.3">
      <c r="A33" s="120"/>
      <c r="B33" s="3"/>
      <c r="C33" s="109" t="s">
        <v>271</v>
      </c>
      <c r="D33" s="3"/>
      <c r="E33" s="35"/>
      <c r="F33" s="40">
        <v>1000</v>
      </c>
      <c r="G33" s="42">
        <v>1650</v>
      </c>
      <c r="H33" s="3"/>
      <c r="I33" s="107"/>
    </row>
    <row r="34" spans="1:9" x14ac:dyDescent="0.3">
      <c r="A34" s="120"/>
      <c r="B34" s="3"/>
      <c r="C34" s="13" t="s">
        <v>272</v>
      </c>
      <c r="D34" s="3"/>
      <c r="E34" s="122"/>
      <c r="F34" s="123">
        <v>87940</v>
      </c>
      <c r="G34" s="78">
        <v>92947.22</v>
      </c>
      <c r="H34" s="3"/>
      <c r="I34" s="107"/>
    </row>
    <row r="35" spans="1:9" x14ac:dyDescent="0.3">
      <c r="A35" s="120"/>
      <c r="B35" s="3"/>
      <c r="C35" s="13"/>
      <c r="D35" s="3"/>
      <c r="E35" s="9"/>
      <c r="F35" s="107"/>
      <c r="G35" s="37"/>
      <c r="H35" s="3"/>
      <c r="I35" s="107"/>
    </row>
    <row r="36" spans="1:9" x14ac:dyDescent="0.3">
      <c r="A36" s="120"/>
      <c r="B36" s="3"/>
      <c r="C36" s="83" t="s">
        <v>273</v>
      </c>
      <c r="D36" s="3"/>
      <c r="E36" s="35"/>
      <c r="F36" s="107"/>
      <c r="G36" s="37"/>
      <c r="H36" s="3"/>
      <c r="I36" s="107"/>
    </row>
    <row r="37" spans="1:9" x14ac:dyDescent="0.3">
      <c r="A37" s="120"/>
      <c r="B37" s="3"/>
      <c r="C37" s="13" t="s">
        <v>820</v>
      </c>
      <c r="D37" s="3"/>
      <c r="E37" s="35"/>
      <c r="F37" s="124">
        <v>4600</v>
      </c>
      <c r="G37" s="12">
        <v>4600</v>
      </c>
      <c r="H37" s="3"/>
      <c r="I37" s="107"/>
    </row>
    <row r="38" spans="1:9" x14ac:dyDescent="0.3">
      <c r="A38" s="2"/>
      <c r="B38" s="3"/>
      <c r="C38" s="13" t="s">
        <v>183</v>
      </c>
      <c r="D38" s="3">
        <v>13</v>
      </c>
      <c r="E38" s="36">
        <v>2018</v>
      </c>
      <c r="F38" s="125">
        <v>26234</v>
      </c>
      <c r="G38" s="12">
        <v>26446</v>
      </c>
      <c r="H38" s="3"/>
      <c r="I38" s="107"/>
    </row>
    <row r="39" spans="1:9" x14ac:dyDescent="0.3">
      <c r="A39" s="2"/>
      <c r="B39" s="3"/>
      <c r="C39" s="13" t="s">
        <v>274</v>
      </c>
      <c r="D39" s="3"/>
      <c r="E39" s="35"/>
      <c r="F39" s="124">
        <v>4230</v>
      </c>
      <c r="G39" s="12">
        <v>4570</v>
      </c>
      <c r="H39" s="3"/>
      <c r="I39" s="107"/>
    </row>
    <row r="40" spans="1:9" x14ac:dyDescent="0.3">
      <c r="A40" s="2"/>
      <c r="B40" s="3"/>
      <c r="C40" s="13" t="s">
        <v>275</v>
      </c>
      <c r="D40" s="3"/>
      <c r="E40" s="35"/>
      <c r="F40" s="124">
        <v>8208</v>
      </c>
      <c r="G40" s="12">
        <v>4138</v>
      </c>
      <c r="H40" s="3"/>
      <c r="I40" s="107"/>
    </row>
    <row r="41" spans="1:9" x14ac:dyDescent="0.3">
      <c r="A41" s="2"/>
      <c r="B41" s="3"/>
      <c r="C41" s="109" t="s">
        <v>821</v>
      </c>
      <c r="D41" s="3"/>
      <c r="E41" s="35"/>
      <c r="F41" s="126">
        <v>500</v>
      </c>
      <c r="G41" s="42">
        <v>500</v>
      </c>
      <c r="H41" s="3"/>
      <c r="I41" s="107"/>
    </row>
    <row r="42" spans="1:9" x14ac:dyDescent="0.3">
      <c r="A42" s="2"/>
      <c r="B42" s="3"/>
      <c r="C42" s="13" t="s">
        <v>276</v>
      </c>
      <c r="D42" s="3"/>
      <c r="E42" s="35"/>
      <c r="F42" s="123">
        <v>43772</v>
      </c>
      <c r="G42" s="78">
        <v>40254</v>
      </c>
      <c r="H42" s="3"/>
      <c r="I42" s="107"/>
    </row>
    <row r="43" spans="1:9" x14ac:dyDescent="0.3">
      <c r="A43" s="2"/>
      <c r="B43" s="3"/>
      <c r="C43" s="13"/>
      <c r="D43" s="3"/>
      <c r="E43" s="9"/>
      <c r="F43" s="107"/>
      <c r="G43" s="37"/>
      <c r="H43" s="3"/>
      <c r="I43" s="107"/>
    </row>
    <row r="44" spans="1:9" x14ac:dyDescent="0.3">
      <c r="A44" s="2"/>
      <c r="B44" s="3"/>
      <c r="C44" s="83" t="s">
        <v>277</v>
      </c>
      <c r="D44" s="3"/>
      <c r="E44" s="35"/>
      <c r="F44" s="108"/>
      <c r="G44" s="37"/>
      <c r="H44" s="3"/>
      <c r="I44" s="107"/>
    </row>
    <row r="45" spans="1:9" x14ac:dyDescent="0.3">
      <c r="A45" s="2"/>
      <c r="B45" s="3"/>
      <c r="C45" s="13" t="s">
        <v>822</v>
      </c>
      <c r="D45" s="3"/>
      <c r="E45" s="35"/>
      <c r="F45" s="36">
        <v>5500</v>
      </c>
      <c r="G45" s="12">
        <v>5500</v>
      </c>
      <c r="H45" s="3"/>
      <c r="I45" s="107"/>
    </row>
    <row r="46" spans="1:9" x14ac:dyDescent="0.3">
      <c r="A46" s="2"/>
      <c r="B46" s="3"/>
      <c r="C46" s="13" t="s">
        <v>823</v>
      </c>
      <c r="D46" s="3"/>
      <c r="E46" s="35"/>
      <c r="F46" s="36">
        <v>4150</v>
      </c>
      <c r="G46" s="12">
        <v>4150</v>
      </c>
      <c r="H46" s="3"/>
      <c r="I46" s="107"/>
    </row>
    <row r="47" spans="1:9" x14ac:dyDescent="0.3">
      <c r="A47" s="2"/>
      <c r="B47" s="3"/>
      <c r="C47" s="13" t="s">
        <v>824</v>
      </c>
      <c r="D47" s="3"/>
      <c r="E47" s="35"/>
      <c r="F47" s="36">
        <v>150</v>
      </c>
      <c r="G47" s="12">
        <v>150</v>
      </c>
      <c r="H47" s="3"/>
      <c r="I47" s="107"/>
    </row>
    <row r="48" spans="1:9" x14ac:dyDescent="0.3">
      <c r="A48" s="2"/>
      <c r="B48" s="3"/>
      <c r="C48" s="13" t="s">
        <v>825</v>
      </c>
      <c r="D48" s="3"/>
      <c r="E48" s="35"/>
      <c r="F48" s="36">
        <v>500</v>
      </c>
      <c r="G48" s="12">
        <v>500</v>
      </c>
      <c r="H48" s="3"/>
      <c r="I48" s="107"/>
    </row>
    <row r="49" spans="1:9" x14ac:dyDescent="0.3">
      <c r="A49" s="2"/>
      <c r="B49" s="3"/>
      <c r="C49" s="127" t="s">
        <v>826</v>
      </c>
      <c r="D49" s="3"/>
      <c r="E49" s="35"/>
      <c r="F49" s="36">
        <v>5000</v>
      </c>
      <c r="G49" s="12">
        <v>5000</v>
      </c>
      <c r="H49" s="3"/>
      <c r="I49" s="107"/>
    </row>
    <row r="50" spans="1:9" x14ac:dyDescent="0.3">
      <c r="A50" s="111"/>
      <c r="B50" s="3"/>
      <c r="C50" s="13" t="s">
        <v>827</v>
      </c>
      <c r="D50" s="3"/>
      <c r="E50" s="35"/>
      <c r="F50" s="36">
        <v>1000</v>
      </c>
      <c r="G50" s="12">
        <v>1000</v>
      </c>
      <c r="H50" s="3"/>
      <c r="I50" s="107"/>
    </row>
    <row r="51" spans="1:9" x14ac:dyDescent="0.3">
      <c r="A51" s="111"/>
      <c r="B51" s="3"/>
      <c r="C51" s="13" t="s">
        <v>828</v>
      </c>
      <c r="D51" s="3"/>
      <c r="E51" s="35"/>
      <c r="F51" s="36">
        <v>5000</v>
      </c>
      <c r="G51" s="12">
        <v>5000</v>
      </c>
      <c r="H51" s="3"/>
      <c r="I51" s="107"/>
    </row>
    <row r="52" spans="1:9" x14ac:dyDescent="0.3">
      <c r="A52" s="111"/>
      <c r="B52" s="3"/>
      <c r="C52" s="13" t="s">
        <v>829</v>
      </c>
      <c r="D52" s="3"/>
      <c r="E52" s="35"/>
      <c r="F52" s="36">
        <v>3500</v>
      </c>
      <c r="G52" s="12">
        <v>3500</v>
      </c>
      <c r="H52" s="3"/>
      <c r="I52" s="107"/>
    </row>
    <row r="53" spans="1:9" x14ac:dyDescent="0.3">
      <c r="A53" s="111"/>
      <c r="B53" s="3"/>
      <c r="C53" s="13" t="s">
        <v>830</v>
      </c>
      <c r="D53" s="3"/>
      <c r="E53" s="35"/>
      <c r="F53" s="36">
        <v>2200</v>
      </c>
      <c r="G53" s="12">
        <v>2200</v>
      </c>
      <c r="H53" s="3"/>
      <c r="I53" s="107"/>
    </row>
    <row r="54" spans="1:9" x14ac:dyDescent="0.3">
      <c r="A54" s="111"/>
      <c r="B54" s="3"/>
      <c r="C54" s="13" t="s">
        <v>831</v>
      </c>
      <c r="D54" s="3"/>
      <c r="E54" s="35"/>
      <c r="F54" s="36">
        <v>4000</v>
      </c>
      <c r="G54" s="6">
        <v>4000</v>
      </c>
      <c r="H54" s="3"/>
      <c r="I54" s="107"/>
    </row>
    <row r="55" spans="1:9" x14ac:dyDescent="0.3">
      <c r="A55" s="111"/>
      <c r="B55" s="3"/>
      <c r="C55" s="13" t="s">
        <v>832</v>
      </c>
      <c r="D55" s="3"/>
      <c r="E55" s="35"/>
      <c r="F55" s="40">
        <v>52034.2</v>
      </c>
      <c r="G55" s="42">
        <v>52034.2</v>
      </c>
      <c r="H55" s="3"/>
      <c r="I55" s="107"/>
    </row>
    <row r="56" spans="1:9" x14ac:dyDescent="0.3">
      <c r="A56" s="111"/>
      <c r="B56" s="3"/>
      <c r="C56" s="13" t="s">
        <v>278</v>
      </c>
      <c r="D56" s="3"/>
      <c r="E56" s="35"/>
      <c r="F56" s="123">
        <v>83034.2</v>
      </c>
      <c r="G56" s="78">
        <v>83034.2</v>
      </c>
      <c r="H56" s="3"/>
      <c r="I56" s="107"/>
    </row>
    <row r="57" spans="1:9" x14ac:dyDescent="0.3">
      <c r="A57" s="2"/>
      <c r="B57" s="3"/>
      <c r="C57" s="13"/>
      <c r="D57" s="3"/>
      <c r="E57" s="9"/>
      <c r="F57" s="107"/>
      <c r="G57" s="37"/>
      <c r="H57" s="3"/>
      <c r="I57" s="107"/>
    </row>
    <row r="58" spans="1:9" x14ac:dyDescent="0.3">
      <c r="A58" s="2"/>
      <c r="B58" s="3"/>
      <c r="C58" s="83" t="s">
        <v>279</v>
      </c>
      <c r="D58" s="3"/>
      <c r="E58" s="35"/>
      <c r="F58" s="108"/>
      <c r="G58" s="37"/>
      <c r="H58" s="3"/>
      <c r="I58" s="107"/>
    </row>
    <row r="59" spans="1:9" x14ac:dyDescent="0.3">
      <c r="A59" s="2"/>
      <c r="B59" s="3"/>
      <c r="C59" s="109" t="s">
        <v>833</v>
      </c>
      <c r="D59" s="3"/>
      <c r="E59" s="35"/>
      <c r="F59" s="36">
        <v>2000</v>
      </c>
      <c r="G59" s="6">
        <v>2000</v>
      </c>
      <c r="H59" s="3"/>
      <c r="I59" s="107"/>
    </row>
    <row r="60" spans="1:9" x14ac:dyDescent="0.3">
      <c r="A60" s="2"/>
      <c r="B60" s="3"/>
      <c r="C60" s="13" t="s">
        <v>280</v>
      </c>
      <c r="D60" s="3"/>
      <c r="E60" s="9"/>
      <c r="F60" s="36">
        <v>5000</v>
      </c>
      <c r="G60" s="12">
        <v>5000</v>
      </c>
      <c r="H60" s="3"/>
      <c r="I60" s="107"/>
    </row>
    <row r="61" spans="1:9" x14ac:dyDescent="0.3">
      <c r="A61" s="128"/>
      <c r="B61" s="129"/>
      <c r="C61" s="110" t="s">
        <v>834</v>
      </c>
      <c r="D61" s="129"/>
      <c r="E61" s="130"/>
      <c r="F61" s="131">
        <v>3000</v>
      </c>
      <c r="G61" s="132">
        <v>3000</v>
      </c>
      <c r="H61" s="129"/>
      <c r="I61" s="133"/>
    </row>
    <row r="62" spans="1:9" x14ac:dyDescent="0.3">
      <c r="A62" s="2"/>
      <c r="B62" s="3"/>
      <c r="C62" s="13" t="s">
        <v>281</v>
      </c>
      <c r="D62" s="3"/>
      <c r="E62" s="9"/>
      <c r="F62" s="123">
        <v>10000</v>
      </c>
      <c r="G62" s="78">
        <v>10000</v>
      </c>
      <c r="H62" s="3"/>
      <c r="I62" s="107"/>
    </row>
    <row r="63" spans="1:9" x14ac:dyDescent="0.3">
      <c r="A63" s="2"/>
      <c r="B63" s="3"/>
      <c r="C63" s="13"/>
      <c r="D63" s="3"/>
      <c r="E63" s="9"/>
      <c r="F63" s="107"/>
      <c r="G63" s="37"/>
      <c r="H63" s="3"/>
      <c r="I63" s="107"/>
    </row>
    <row r="64" spans="1:9" x14ac:dyDescent="0.3">
      <c r="A64" s="2"/>
      <c r="B64" s="3"/>
      <c r="C64" s="83" t="s">
        <v>282</v>
      </c>
      <c r="D64" s="3"/>
      <c r="E64" s="35"/>
      <c r="F64" s="108"/>
      <c r="G64" s="37"/>
      <c r="H64" s="3"/>
      <c r="I64" s="107"/>
    </row>
    <row r="65" spans="1:9" x14ac:dyDescent="0.3">
      <c r="A65" s="2"/>
      <c r="B65" s="3"/>
      <c r="C65" s="13" t="s">
        <v>835</v>
      </c>
      <c r="D65" s="3"/>
      <c r="E65" s="35"/>
      <c r="F65" s="36">
        <v>100</v>
      </c>
      <c r="G65" s="12">
        <v>100</v>
      </c>
      <c r="H65" s="3"/>
      <c r="I65" s="107"/>
    </row>
    <row r="66" spans="1:9" x14ac:dyDescent="0.3">
      <c r="A66" s="2"/>
      <c r="B66" s="3"/>
      <c r="C66" s="13" t="s">
        <v>836</v>
      </c>
      <c r="D66" s="3"/>
      <c r="E66" s="35"/>
      <c r="F66" s="36">
        <v>200</v>
      </c>
      <c r="G66" s="12">
        <v>200</v>
      </c>
      <c r="H66" s="3"/>
      <c r="I66" s="107"/>
    </row>
    <row r="67" spans="1:9" x14ac:dyDescent="0.3">
      <c r="A67" s="2"/>
      <c r="B67" s="3"/>
      <c r="C67" s="13" t="s">
        <v>837</v>
      </c>
      <c r="D67" s="3"/>
      <c r="E67" s="35"/>
      <c r="F67" s="36">
        <v>500</v>
      </c>
      <c r="G67" s="12">
        <v>500</v>
      </c>
      <c r="H67" s="3"/>
      <c r="I67" s="107"/>
    </row>
    <row r="68" spans="1:9" x14ac:dyDescent="0.3">
      <c r="A68" s="2"/>
      <c r="B68" s="3"/>
      <c r="C68" s="13" t="s">
        <v>838</v>
      </c>
      <c r="D68" s="3"/>
      <c r="E68" s="35"/>
      <c r="F68" s="36">
        <v>500</v>
      </c>
      <c r="G68" s="12">
        <v>500</v>
      </c>
      <c r="H68" s="3"/>
      <c r="I68" s="107"/>
    </row>
    <row r="69" spans="1:9" x14ac:dyDescent="0.3">
      <c r="A69" s="2"/>
      <c r="B69" s="3"/>
      <c r="C69" s="13" t="s">
        <v>839</v>
      </c>
      <c r="D69" s="3"/>
      <c r="E69" s="35"/>
      <c r="F69" s="36">
        <v>1000</v>
      </c>
      <c r="G69" s="6">
        <v>1000</v>
      </c>
      <c r="H69" s="3"/>
      <c r="I69" s="107"/>
    </row>
    <row r="70" spans="1:9" x14ac:dyDescent="0.3">
      <c r="A70" s="2"/>
      <c r="B70" s="3"/>
      <c r="C70" s="13" t="s">
        <v>840</v>
      </c>
      <c r="D70" s="3"/>
      <c r="E70" s="35"/>
      <c r="F70" s="36">
        <v>500</v>
      </c>
      <c r="G70" s="12">
        <v>500</v>
      </c>
      <c r="H70" s="3"/>
      <c r="I70" s="107"/>
    </row>
    <row r="71" spans="1:9" x14ac:dyDescent="0.3">
      <c r="A71" s="2"/>
      <c r="B71" s="3"/>
      <c r="C71" s="218" t="s">
        <v>841</v>
      </c>
      <c r="D71" s="3"/>
      <c r="E71" s="35"/>
      <c r="F71" s="40">
        <v>500</v>
      </c>
      <c r="G71" s="42">
        <v>0</v>
      </c>
      <c r="H71" s="3"/>
      <c r="I71" s="107"/>
    </row>
    <row r="72" spans="1:9" x14ac:dyDescent="0.3">
      <c r="A72" s="2"/>
      <c r="B72" s="3"/>
      <c r="C72" s="13" t="s">
        <v>283</v>
      </c>
      <c r="D72" s="3"/>
      <c r="E72" s="35"/>
      <c r="F72" s="123">
        <v>3300</v>
      </c>
      <c r="G72" s="78">
        <v>2800</v>
      </c>
      <c r="H72" s="3"/>
      <c r="I72" s="107"/>
    </row>
    <row r="73" spans="1:9" x14ac:dyDescent="0.3">
      <c r="A73" s="2"/>
      <c r="B73" s="3"/>
      <c r="C73" s="13"/>
      <c r="D73" s="3"/>
      <c r="E73" s="9"/>
      <c r="F73" s="107"/>
      <c r="G73" s="37"/>
      <c r="H73" s="3"/>
      <c r="I73" s="107"/>
    </row>
    <row r="74" spans="1:9" x14ac:dyDescent="0.3">
      <c r="A74" s="2"/>
      <c r="B74" s="3"/>
      <c r="C74" s="83" t="s">
        <v>284</v>
      </c>
      <c r="D74" s="3"/>
      <c r="E74" s="9"/>
      <c r="F74" s="107"/>
      <c r="G74" s="37"/>
      <c r="H74" s="3"/>
      <c r="I74" s="107"/>
    </row>
    <row r="75" spans="1:9" x14ac:dyDescent="0.3">
      <c r="A75" s="2"/>
      <c r="B75" s="3"/>
      <c r="C75" s="218" t="s">
        <v>708</v>
      </c>
      <c r="D75" s="3"/>
      <c r="E75" s="9"/>
      <c r="F75" s="107">
        <v>860.53</v>
      </c>
      <c r="G75" s="37">
        <v>860.53</v>
      </c>
      <c r="H75" s="3"/>
      <c r="I75" s="107"/>
    </row>
    <row r="76" spans="1:9" x14ac:dyDescent="0.3">
      <c r="A76" s="174"/>
      <c r="B76" s="157"/>
      <c r="C76" s="218" t="s">
        <v>285</v>
      </c>
      <c r="D76" s="157"/>
      <c r="E76" s="157"/>
      <c r="F76" s="276">
        <v>10000</v>
      </c>
      <c r="G76" s="180">
        <v>10000</v>
      </c>
      <c r="H76" s="157"/>
      <c r="I76" s="218"/>
    </row>
    <row r="77" spans="1:9" x14ac:dyDescent="0.3">
      <c r="A77" s="2"/>
      <c r="B77" s="3"/>
      <c r="C77" s="13" t="s">
        <v>753</v>
      </c>
      <c r="D77" s="3"/>
      <c r="E77" s="9"/>
      <c r="F77" s="224">
        <v>10860.53</v>
      </c>
      <c r="G77" s="277">
        <f>SUM(G75:G76)</f>
        <v>10860.53</v>
      </c>
      <c r="H77" s="3"/>
      <c r="I77" s="107"/>
    </row>
    <row r="78" spans="1:9" x14ac:dyDescent="0.3">
      <c r="A78" s="2"/>
      <c r="B78" s="3"/>
      <c r="C78" s="13"/>
      <c r="D78" s="3"/>
      <c r="E78" s="9"/>
      <c r="F78" s="107"/>
      <c r="G78" s="37"/>
      <c r="H78" s="3"/>
      <c r="I78" s="107"/>
    </row>
    <row r="79" spans="1:9" x14ac:dyDescent="0.3">
      <c r="A79" s="2"/>
      <c r="B79" s="3"/>
      <c r="C79" s="83" t="s">
        <v>286</v>
      </c>
      <c r="D79" s="3"/>
      <c r="E79" s="35"/>
      <c r="F79" s="107"/>
      <c r="G79" s="37"/>
      <c r="H79" s="3"/>
      <c r="I79" s="107"/>
    </row>
    <row r="80" spans="1:9" x14ac:dyDescent="0.3">
      <c r="A80" s="2"/>
      <c r="B80" s="3"/>
      <c r="C80" s="13" t="s">
        <v>842</v>
      </c>
      <c r="D80" s="3"/>
      <c r="E80" s="134"/>
      <c r="F80" s="96">
        <v>4500</v>
      </c>
      <c r="G80" s="42">
        <v>0</v>
      </c>
      <c r="H80" s="3"/>
      <c r="I80" s="107"/>
    </row>
    <row r="81" spans="1:9" x14ac:dyDescent="0.3">
      <c r="A81" s="2"/>
      <c r="B81" s="3"/>
      <c r="C81" s="13"/>
      <c r="D81" s="3"/>
      <c r="E81" s="35"/>
      <c r="F81" s="107"/>
      <c r="G81" s="49"/>
      <c r="H81" s="3"/>
      <c r="I81" s="107"/>
    </row>
    <row r="82" spans="1:9" x14ac:dyDescent="0.3">
      <c r="A82" s="86" t="s">
        <v>287</v>
      </c>
      <c r="B82" s="3"/>
      <c r="C82" s="4" t="s">
        <v>287</v>
      </c>
      <c r="D82" s="3"/>
      <c r="E82" s="35"/>
      <c r="F82" s="135">
        <v>243406.73</v>
      </c>
      <c r="G82" s="135">
        <v>239895.95</v>
      </c>
      <c r="H82" s="3"/>
      <c r="I82" s="135">
        <v>0</v>
      </c>
    </row>
    <row r="83" spans="1:9" x14ac:dyDescent="0.3">
      <c r="A83" s="86"/>
      <c r="B83" s="3"/>
      <c r="C83" s="13"/>
      <c r="D83" s="3"/>
      <c r="E83" s="9"/>
      <c r="F83" s="107"/>
      <c r="G83" s="37"/>
      <c r="H83" s="3"/>
      <c r="I83" s="107"/>
    </row>
    <row r="84" spans="1:9" ht="26.4" x14ac:dyDescent="0.3">
      <c r="A84" s="86" t="s">
        <v>288</v>
      </c>
      <c r="B84" s="3">
        <v>50500</v>
      </c>
      <c r="C84" s="4" t="s">
        <v>288</v>
      </c>
      <c r="D84" s="3"/>
      <c r="E84" s="136"/>
      <c r="F84" s="137" t="s">
        <v>41</v>
      </c>
      <c r="G84" s="84" t="s">
        <v>58</v>
      </c>
      <c r="H84" s="3"/>
      <c r="I84" s="138" t="s">
        <v>72</v>
      </c>
    </row>
    <row r="85" spans="1:9" x14ac:dyDescent="0.3">
      <c r="A85" s="2"/>
      <c r="B85" s="3">
        <v>50501</v>
      </c>
      <c r="C85" s="13" t="s">
        <v>843</v>
      </c>
      <c r="D85" s="3"/>
      <c r="E85" s="107"/>
      <c r="F85" s="124">
        <v>10000</v>
      </c>
      <c r="G85" s="12">
        <v>15663.94</v>
      </c>
      <c r="H85" s="3"/>
      <c r="I85" s="124">
        <v>5663.94</v>
      </c>
    </row>
    <row r="86" spans="1:9" x14ac:dyDescent="0.3">
      <c r="A86" s="2"/>
      <c r="B86" s="3">
        <v>50502</v>
      </c>
      <c r="C86" s="13" t="s">
        <v>844</v>
      </c>
      <c r="D86" s="3"/>
      <c r="E86" s="107"/>
      <c r="F86" s="124">
        <v>32000</v>
      </c>
      <c r="G86" s="12">
        <v>28500</v>
      </c>
      <c r="H86" s="12">
        <v>0</v>
      </c>
      <c r="I86" s="124">
        <v>-3500</v>
      </c>
    </row>
    <row r="87" spans="1:9" x14ac:dyDescent="0.3">
      <c r="A87" s="2"/>
      <c r="B87" s="3">
        <v>50503</v>
      </c>
      <c r="C87" s="13" t="s">
        <v>208</v>
      </c>
      <c r="D87" s="3"/>
      <c r="E87" s="107"/>
      <c r="F87" s="126">
        <v>2000</v>
      </c>
      <c r="G87" s="42">
        <v>947.87</v>
      </c>
      <c r="H87" s="3"/>
      <c r="I87" s="126">
        <v>-1052.1300000000001</v>
      </c>
    </row>
    <row r="88" spans="1:9" x14ac:dyDescent="0.3">
      <c r="A88" s="86" t="s">
        <v>289</v>
      </c>
      <c r="B88" s="3"/>
      <c r="C88" s="4" t="s">
        <v>289</v>
      </c>
      <c r="D88" s="3"/>
      <c r="E88" s="9"/>
      <c r="F88" s="135">
        <v>44000</v>
      </c>
      <c r="G88" s="45">
        <v>45111.81</v>
      </c>
      <c r="H88" s="78">
        <v>0</v>
      </c>
      <c r="I88" s="135">
        <v>1111.81</v>
      </c>
    </row>
  </sheetData>
  <printOptions gridLines="1"/>
  <pageMargins left="0.25" right="0.25" top="0.75" bottom="0.75" header="0.3" footer="0.3"/>
  <pageSetup scale="9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</vt:i4>
      </vt:variant>
    </vt:vector>
  </HeadingPairs>
  <TitlesOfParts>
    <vt:vector size="31" baseType="lpstr">
      <vt:lpstr>2018 Convention Balance sheet</vt:lpstr>
      <vt:lpstr>AGO convention expense summary</vt:lpstr>
      <vt:lpstr>AGO convention expense detail</vt:lpstr>
      <vt:lpstr>budget revisions</vt:lpstr>
      <vt:lpstr>Advertising</vt:lpstr>
      <vt:lpstr>exhibits</vt:lpstr>
      <vt:lpstr>facilities</vt:lpstr>
      <vt:lpstr>general admin</vt:lpstr>
      <vt:lpstr>gifts and grants</vt:lpstr>
      <vt:lpstr>hospitality</vt:lpstr>
      <vt:lpstr>new music</vt:lpstr>
      <vt:lpstr>performances</vt:lpstr>
      <vt:lpstr>Performances working budget</vt:lpstr>
      <vt:lpstr>program book</vt:lpstr>
      <vt:lpstr>promotions</vt:lpstr>
      <vt:lpstr>Registration budget</vt:lpstr>
      <vt:lpstr>registration count</vt:lpstr>
      <vt:lpstr>Registration income detail</vt:lpstr>
      <vt:lpstr>Reg income by month</vt:lpstr>
      <vt:lpstr>Registration expense</vt:lpstr>
      <vt:lpstr>Technology</vt:lpstr>
      <vt:lpstr>St. Cecilia </vt:lpstr>
      <vt:lpstr>transportation</vt:lpstr>
      <vt:lpstr>volunteers</vt:lpstr>
      <vt:lpstr>workshops</vt:lpstr>
      <vt:lpstr>Worship</vt:lpstr>
      <vt:lpstr>Youth</vt:lpstr>
      <vt:lpstr>'AGO convention expense detail'!Print_Titles</vt:lpstr>
      <vt:lpstr>'gifts and grants'!Print_Titles</vt:lpstr>
      <vt:lpstr>'Performances working budget'!Print_Titles</vt:lpstr>
      <vt:lpstr>Worship!Print_Titles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Jason</cp:lastModifiedBy>
  <cp:lastPrinted>2019-01-14T21:46:37Z</cp:lastPrinted>
  <dcterms:created xsi:type="dcterms:W3CDTF">2018-11-09T15:22:17Z</dcterms:created>
  <dcterms:modified xsi:type="dcterms:W3CDTF">2019-01-16T19:49:54Z</dcterms:modified>
</cp:coreProperties>
</file>