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S   Drive\Elizabeth G (2)\Webinars and Podcasts\2021 Webinars\June 14th\"/>
    </mc:Choice>
  </mc:AlternateContent>
  <xr:revisionPtr revIDLastSave="0" documentId="13_ncr:1_{CEB9ACF2-B68F-4A42-930D-4D4B9F33E175}" xr6:coauthVersionLast="36" xr6:coauthVersionMax="47" xr10:uidLastSave="{00000000-0000-0000-0000-000000000000}"/>
  <bookViews>
    <workbookView xWindow="0" yWindow="0" windowWidth="18432" windowHeight="7860" firstSheet="4" activeTab="6" xr2:uid="{41854CCA-955F-4174-B9B5-7EC260C96EAF}"/>
  </bookViews>
  <sheets>
    <sheet name="1. Budget Simple Alpha" sheetId="1" r:id="rId1"/>
    <sheet name="2. Budget Simple Dollar" sheetId="3" r:id="rId2"/>
    <sheet name="3. Budget by Project" sheetId="2" r:id="rId3"/>
    <sheet name="4. Inc Stmt Simple Alpha" sheetId="5" r:id="rId4"/>
    <sheet name="5. Inc Stmt Simple Dollar" sheetId="6" r:id="rId5"/>
    <sheet name="6. Inc Stmt Project" sheetId="4" r:id="rId6"/>
    <sheet name="7. Balance Shee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7" l="1"/>
  <c r="H15" i="7"/>
  <c r="H19" i="7" s="1"/>
  <c r="H10" i="7"/>
  <c r="M70" i="4"/>
  <c r="M63" i="4"/>
  <c r="M52" i="4"/>
  <c r="M48" i="4"/>
  <c r="M42" i="4"/>
  <c r="M38" i="4"/>
  <c r="M43" i="4" s="1"/>
  <c r="M31" i="4"/>
  <c r="M26" i="4"/>
  <c r="M20" i="4"/>
  <c r="M12" i="4"/>
  <c r="M21" i="4" s="1"/>
  <c r="K70" i="4"/>
  <c r="K63" i="4"/>
  <c r="K52" i="4"/>
  <c r="K48" i="4"/>
  <c r="K53" i="4" s="1"/>
  <c r="K42" i="4"/>
  <c r="K38" i="4"/>
  <c r="K31" i="4"/>
  <c r="K26" i="4"/>
  <c r="K20" i="4"/>
  <c r="K12" i="4"/>
  <c r="M53" i="4" l="1"/>
  <c r="H28" i="7"/>
  <c r="M71" i="4"/>
  <c r="K21" i="4"/>
  <c r="K43" i="4"/>
  <c r="K71" i="4"/>
  <c r="M32" i="4"/>
  <c r="M73" i="4" s="1"/>
  <c r="K32" i="4"/>
  <c r="O69" i="4"/>
  <c r="O68" i="4"/>
  <c r="O67" i="4"/>
  <c r="O66" i="4"/>
  <c r="O65" i="4"/>
  <c r="O62" i="4"/>
  <c r="O61" i="4"/>
  <c r="O60" i="4"/>
  <c r="O59" i="4"/>
  <c r="O58" i="4"/>
  <c r="O57" i="4"/>
  <c r="O51" i="4"/>
  <c r="O50" i="4"/>
  <c r="O47" i="4"/>
  <c r="O48" i="4" s="1"/>
  <c r="O41" i="4"/>
  <c r="O40" i="4"/>
  <c r="O42" i="4" s="1"/>
  <c r="O37" i="4"/>
  <c r="O36" i="4"/>
  <c r="O30" i="4"/>
  <c r="O29" i="4"/>
  <c r="O28" i="4"/>
  <c r="O25" i="4"/>
  <c r="O26" i="4" s="1"/>
  <c r="O19" i="4"/>
  <c r="O18" i="4"/>
  <c r="O17" i="4"/>
  <c r="O16" i="4"/>
  <c r="O15" i="4"/>
  <c r="O14" i="4"/>
  <c r="O11" i="4"/>
  <c r="O10" i="4"/>
  <c r="O9" i="4"/>
  <c r="H9" i="6"/>
  <c r="H10" i="6"/>
  <c r="H11" i="6"/>
  <c r="H12" i="6"/>
  <c r="H13" i="6"/>
  <c r="H14" i="6"/>
  <c r="H15" i="6"/>
  <c r="H16" i="6"/>
  <c r="H20" i="6"/>
  <c r="H21" i="6"/>
  <c r="H22" i="6"/>
  <c r="H23" i="6"/>
  <c r="H24" i="6"/>
  <c r="H25" i="6"/>
  <c r="H26" i="6"/>
  <c r="H27" i="6"/>
  <c r="H28" i="6"/>
  <c r="H29" i="6"/>
  <c r="H8" i="6"/>
  <c r="G30" i="6"/>
  <c r="G17" i="6"/>
  <c r="F30" i="6"/>
  <c r="F17" i="6"/>
  <c r="F32" i="6" s="1"/>
  <c r="H29" i="5"/>
  <c r="H28" i="5"/>
  <c r="H27" i="5"/>
  <c r="H26" i="5"/>
  <c r="H25" i="5"/>
  <c r="H24" i="5"/>
  <c r="H23" i="5"/>
  <c r="H22" i="5"/>
  <c r="H21" i="5"/>
  <c r="H20" i="5"/>
  <c r="H9" i="5"/>
  <c r="H10" i="5"/>
  <c r="H11" i="5"/>
  <c r="H12" i="5"/>
  <c r="H13" i="5"/>
  <c r="H14" i="5"/>
  <c r="H15" i="5"/>
  <c r="H16" i="5"/>
  <c r="H8" i="5"/>
  <c r="G30" i="5"/>
  <c r="G17" i="5"/>
  <c r="F30" i="5"/>
  <c r="F17" i="5"/>
  <c r="F32" i="5" s="1"/>
  <c r="M50" i="2"/>
  <c r="M46" i="2"/>
  <c r="F17" i="1"/>
  <c r="O38" i="4" l="1"/>
  <c r="O43" i="4" s="1"/>
  <c r="H17" i="5"/>
  <c r="H30" i="5"/>
  <c r="G32" i="5"/>
  <c r="H32" i="5" s="1"/>
  <c r="H17" i="6"/>
  <c r="H30" i="6"/>
  <c r="K73" i="4"/>
  <c r="O20" i="4"/>
  <c r="O12" i="4"/>
  <c r="O63" i="4"/>
  <c r="O31" i="4"/>
  <c r="O32" i="4" s="1"/>
  <c r="O52" i="4"/>
  <c r="O53" i="4" s="1"/>
  <c r="O70" i="4"/>
  <c r="G32" i="6"/>
  <c r="H32" i="6" s="1"/>
  <c r="N51" i="2"/>
  <c r="O21" i="4" l="1"/>
  <c r="O71" i="4"/>
  <c r="O73" i="4" s="1"/>
  <c r="M68" i="2"/>
  <c r="M61" i="2"/>
  <c r="M36" i="2"/>
  <c r="M40" i="2"/>
  <c r="M24" i="2"/>
  <c r="M29" i="2"/>
  <c r="M19" i="2"/>
  <c r="M11" i="2"/>
  <c r="F30" i="3"/>
  <c r="F17" i="3"/>
  <c r="F30" i="1"/>
  <c r="N20" i="2" l="1"/>
  <c r="N69" i="2"/>
  <c r="N30" i="2"/>
  <c r="N41" i="2"/>
  <c r="F32" i="1"/>
  <c r="F32" i="3"/>
  <c r="N71" i="2" l="1"/>
</calcChain>
</file>

<file path=xl/sharedStrings.xml><?xml version="1.0" encoding="utf-8"?>
<sst xmlns="http://schemas.openxmlformats.org/spreadsheetml/2006/main" count="273" uniqueCount="108">
  <si>
    <t>Revenues:</t>
  </si>
  <si>
    <t>Member Dues</t>
  </si>
  <si>
    <t>Donations from Chapter Members</t>
  </si>
  <si>
    <t>Donations from Outside AGO</t>
  </si>
  <si>
    <t>Ticket Sales</t>
  </si>
  <si>
    <t>Sales of Donated Print Music</t>
  </si>
  <si>
    <t>Expenses:</t>
  </si>
  <si>
    <t>Concert Artist Fee</t>
  </si>
  <si>
    <t>Concert Artist Hotel</t>
  </si>
  <si>
    <t>Concert Artist Travel</t>
  </si>
  <si>
    <t>Printing</t>
  </si>
  <si>
    <t>Postage</t>
  </si>
  <si>
    <t>Other Office Expenses</t>
  </si>
  <si>
    <t>Venue Rentals</t>
  </si>
  <si>
    <t>Banquet Expenses</t>
  </si>
  <si>
    <t>Banquet Fees</t>
  </si>
  <si>
    <t>Donation to AGO Annual Fund</t>
  </si>
  <si>
    <t>Bank Fees</t>
  </si>
  <si>
    <t>Interest Income</t>
  </si>
  <si>
    <t>Miscellaneous Income</t>
  </si>
  <si>
    <t>Miscellaneous Expenses</t>
  </si>
  <si>
    <t>Budgeted Income (Deficit)</t>
  </si>
  <si>
    <t>Budgeted Income (Deficit):</t>
  </si>
  <si>
    <t>Budget (By Project)</t>
  </si>
  <si>
    <t>Concert Artist Recital:</t>
  </si>
  <si>
    <t>Total Revenues:</t>
  </si>
  <si>
    <t>Total Expenses:</t>
  </si>
  <si>
    <t>Venue Rental</t>
  </si>
  <si>
    <t>Advertising / Promotion</t>
  </si>
  <si>
    <t>Total Concert Artist Recital Budgeted Expenses:</t>
  </si>
  <si>
    <t>Total Concert Artist Recital Budgeted Revenues:</t>
  </si>
  <si>
    <t>Budgeted Income (Deficit) - Concert Artist Recital:</t>
  </si>
  <si>
    <t>POE:</t>
  </si>
  <si>
    <t xml:space="preserve">Advertising / Promotion </t>
  </si>
  <si>
    <t>Total POE Budgeted Revenues:</t>
  </si>
  <si>
    <t>Total POE Budgeted Expenses:</t>
  </si>
  <si>
    <t>Budgeted Income (Deficit) - POE:</t>
  </si>
  <si>
    <t>Banquet:</t>
  </si>
  <si>
    <t>Meal Expense</t>
  </si>
  <si>
    <t>Guest Speaker Honorarium</t>
  </si>
  <si>
    <t>Total Banquet Budgeted Expenses:</t>
  </si>
  <si>
    <t>Budgeted Income (Deficit) - Banquet:</t>
  </si>
  <si>
    <t>Banquet Fees from Member Dues</t>
  </si>
  <si>
    <t>Banquet Fees Payments</t>
  </si>
  <si>
    <t>Member Dues - Not Designated</t>
  </si>
  <si>
    <t>Budgeted Income (Deficit) - Other:</t>
  </si>
  <si>
    <t>Concert Artist Recital Artist's Fees</t>
  </si>
  <si>
    <t>Chapter Newsletter:</t>
  </si>
  <si>
    <t>Total Chapter Newsletter Budgeted Revenues:</t>
  </si>
  <si>
    <t>Total Chapter Newsletter Budgeted Expenses:</t>
  </si>
  <si>
    <t>Budgeted Income (Deficit) - Chapter Newsletter:</t>
  </si>
  <si>
    <t>Total Banquet Budgeted Revenues:</t>
  </si>
  <si>
    <t xml:space="preserve">Member Dues   </t>
  </si>
  <si>
    <t>Other (Separate from Above Projects)</t>
  </si>
  <si>
    <t>Budget</t>
  </si>
  <si>
    <t>Actual</t>
  </si>
  <si>
    <t>Variance</t>
  </si>
  <si>
    <t>Newsletter Advertising</t>
  </si>
  <si>
    <t>Total POE Revenues:</t>
  </si>
  <si>
    <t xml:space="preserve"> </t>
  </si>
  <si>
    <t>Balance Sheet</t>
  </si>
  <si>
    <t>Cash in Bank</t>
  </si>
  <si>
    <t>Petty Cash</t>
  </si>
  <si>
    <t>Computer</t>
  </si>
  <si>
    <t>Printer</t>
  </si>
  <si>
    <t>Less Accumulated Depreciation</t>
  </si>
  <si>
    <t>Total Current Assets</t>
  </si>
  <si>
    <t>Total Property and Equipment</t>
  </si>
  <si>
    <t>Total Non-Current Assets</t>
  </si>
  <si>
    <t>Total Assets:</t>
  </si>
  <si>
    <t>NonCurrent Assets:</t>
  </si>
  <si>
    <t>Property and Equipment:</t>
  </si>
  <si>
    <t>Current Assets:</t>
  </si>
  <si>
    <t>Current Liabilities:</t>
  </si>
  <si>
    <t>Equity:</t>
  </si>
  <si>
    <t>Total Liabilities and Equity:</t>
  </si>
  <si>
    <t>CD at Bank, 0.65% interest, Maturity Date 10/31/20</t>
  </si>
  <si>
    <t>Income Statement (or "P&amp;L"), Budget-to-Actual View</t>
  </si>
  <si>
    <t xml:space="preserve">Income Statement (or "P&amp;L") - Budget to Actual View </t>
  </si>
  <si>
    <t>Income Statement (or "P&amp;L") - Budget to Actual View</t>
  </si>
  <si>
    <t>Budget (Dollar Sort)</t>
  </si>
  <si>
    <t>Budget (Alphabetical Sort)</t>
  </si>
  <si>
    <t>Total Other Revenues:</t>
  </si>
  <si>
    <t>Total Other Expenses:</t>
  </si>
  <si>
    <t>Income (Deficit)</t>
  </si>
  <si>
    <t>Total Concert Artist Recital Revenues:</t>
  </si>
  <si>
    <t>Total Concert Artist Recital Expenses:</t>
  </si>
  <si>
    <t>Income (Deficit) - Concert Artist Recital:</t>
  </si>
  <si>
    <t>Total POE Expenses:</t>
  </si>
  <si>
    <t>Income (Deficit) - POE:</t>
  </si>
  <si>
    <t>Total Banquet Revenues:</t>
  </si>
  <si>
    <t>Total Banquet Expenses:</t>
  </si>
  <si>
    <t>Income (Deficit) - Banquet:</t>
  </si>
  <si>
    <t>Total Chapter Newsletter Expenses:</t>
  </si>
  <si>
    <t>Income (Deficit) - Chapter Newsletter:</t>
  </si>
  <si>
    <t>Income (Deficit) - Other:</t>
  </si>
  <si>
    <t>For the Year Ended June 30, 2021</t>
  </si>
  <si>
    <t>As of June 30, 2021</t>
  </si>
  <si>
    <t>Little Falls Chapter, AGO</t>
  </si>
  <si>
    <t>Current Year Income (Loss)</t>
  </si>
  <si>
    <t>Prior Year Equity (or Retained Earnings)</t>
  </si>
  <si>
    <t>Example 1</t>
  </si>
  <si>
    <t>Example 2</t>
  </si>
  <si>
    <t>Example 3</t>
  </si>
  <si>
    <t>Example 4</t>
  </si>
  <si>
    <t>Example 5</t>
  </si>
  <si>
    <t>Example 6</t>
  </si>
  <si>
    <t>Example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</si>
</sst>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8" fontId="0" fillId="0" borderId="0" xfId="0" applyNumberFormat="1"/>
    <xf numFmtId="8" fontId="0" fillId="0" borderId="1" xfId="0" applyNumberFormat="1" applyBorder="1"/>
    <xf numFmtId="8" fontId="0" fillId="0" borderId="0" xfId="0" applyNumberFormat="1" applyBorder="1"/>
    <xf numFmtId="0" fontId="1" fillId="0" borderId="0" xfId="0" applyFont="1" applyAlignment="1">
      <alignment horizontal="centerContinuous"/>
    </xf>
    <xf numFmtId="8" fontId="1" fillId="0" borderId="0" xfId="0" applyNumberFormat="1" applyFont="1" applyAlignment="1">
      <alignment horizontal="centerContinuous"/>
    </xf>
    <xf numFmtId="0" fontId="1" fillId="0" borderId="0" xfId="0" applyFont="1" applyFill="1" applyAlignment="1">
      <alignment horizontal="centerContinuous"/>
    </xf>
    <xf numFmtId="8" fontId="1" fillId="0" borderId="0" xfId="0" applyNumberFormat="1" applyFont="1" applyFill="1" applyAlignment="1">
      <alignment horizontal="centerContinuous"/>
    </xf>
    <xf numFmtId="0" fontId="0" fillId="0" borderId="0" xfId="0" applyFill="1"/>
    <xf numFmtId="8" fontId="0" fillId="0" borderId="0" xfId="0" applyNumberFormat="1" applyFill="1"/>
    <xf numFmtId="8" fontId="0" fillId="0" borderId="1" xfId="0" applyNumberFormat="1" applyFill="1" applyBorder="1"/>
    <xf numFmtId="8" fontId="0" fillId="0" borderId="2" xfId="0" applyNumberFormat="1" applyFill="1" applyBorder="1"/>
    <xf numFmtId="0" fontId="0" fillId="0" borderId="0" xfId="0" applyFill="1" applyAlignment="1">
      <alignment horizontal="centerContinuous"/>
    </xf>
    <xf numFmtId="8" fontId="0" fillId="0" borderId="0" xfId="0" applyNumberFormat="1" applyFill="1" applyAlignment="1">
      <alignment horizontal="centerContinuous"/>
    </xf>
    <xf numFmtId="0" fontId="1" fillId="0" borderId="0" xfId="0" applyFont="1"/>
    <xf numFmtId="8" fontId="1" fillId="0" borderId="2" xfId="0" applyNumberFormat="1" applyFont="1" applyBorder="1"/>
    <xf numFmtId="0" fontId="1" fillId="0" borderId="0" xfId="0" applyFont="1" applyFill="1"/>
    <xf numFmtId="8" fontId="1" fillId="0" borderId="0" xfId="0" applyNumberFormat="1" applyFont="1"/>
    <xf numFmtId="8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64" fontId="1" fillId="0" borderId="2" xfId="0" applyNumberFormat="1" applyFont="1" applyBorder="1"/>
    <xf numFmtId="8" fontId="1" fillId="0" borderId="0" xfId="0" applyNumberFormat="1" applyFont="1" applyFill="1" applyBorder="1" applyAlignment="1">
      <alignment horizontal="centerContinuous"/>
    </xf>
    <xf numFmtId="8" fontId="0" fillId="0" borderId="0" xfId="0" applyNumberFormat="1" applyFill="1" applyBorder="1"/>
    <xf numFmtId="0" fontId="0" fillId="0" borderId="0" xfId="0" applyFill="1" applyBorder="1" applyAlignment="1">
      <alignment horizontal="centerContinuous"/>
    </xf>
    <xf numFmtId="0" fontId="0" fillId="0" borderId="0" xfId="0" applyFill="1" applyBorder="1"/>
    <xf numFmtId="8" fontId="1" fillId="0" borderId="0" xfId="0" applyNumberFormat="1" applyFont="1" applyFill="1" applyBorder="1" applyAlignment="1">
      <alignment horizontal="left"/>
    </xf>
    <xf numFmtId="164" fontId="0" fillId="0" borderId="0" xfId="0" applyNumberFormat="1" applyBorder="1"/>
    <xf numFmtId="164" fontId="0" fillId="0" borderId="3" xfId="0" applyNumberForma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7DA9-47F1-477E-A324-6AF7FD5DFF67}">
  <dimension ref="A1:F33"/>
  <sheetViews>
    <sheetView topLeftCell="A7" zoomScaleNormal="100" workbookViewId="0"/>
  </sheetViews>
  <sheetFormatPr defaultRowHeight="14.4" x14ac:dyDescent="0.3"/>
  <cols>
    <col min="1" max="1" width="5.6640625" customWidth="1"/>
    <col min="6" max="6" width="9.88671875" style="1" bestFit="1" customWidth="1"/>
  </cols>
  <sheetData>
    <row r="1" spans="1:6" ht="15.6" x14ac:dyDescent="0.3">
      <c r="A1" s="32" t="s">
        <v>101</v>
      </c>
    </row>
    <row r="2" spans="1:6" x14ac:dyDescent="0.3">
      <c r="A2" s="4" t="s">
        <v>98</v>
      </c>
      <c r="B2" s="4"/>
      <c r="C2" s="4"/>
      <c r="D2" s="4"/>
      <c r="E2" s="4"/>
      <c r="F2" s="5"/>
    </row>
    <row r="3" spans="1:6" x14ac:dyDescent="0.3">
      <c r="A3" s="4" t="s">
        <v>81</v>
      </c>
      <c r="B3" s="4"/>
      <c r="C3" s="4"/>
      <c r="D3" s="4"/>
      <c r="E3" s="4"/>
      <c r="F3" s="5"/>
    </row>
    <row r="4" spans="1:6" x14ac:dyDescent="0.3">
      <c r="A4" s="4" t="s">
        <v>96</v>
      </c>
      <c r="B4" s="4"/>
      <c r="C4" s="4"/>
      <c r="D4" s="4"/>
      <c r="E4" s="4"/>
      <c r="F4" s="5"/>
    </row>
    <row r="7" spans="1:6" x14ac:dyDescent="0.3">
      <c r="A7" s="14" t="s">
        <v>0</v>
      </c>
    </row>
    <row r="8" spans="1:6" x14ac:dyDescent="0.3">
      <c r="B8" t="s">
        <v>57</v>
      </c>
      <c r="F8" s="1">
        <v>250</v>
      </c>
    </row>
    <row r="9" spans="1:6" x14ac:dyDescent="0.3">
      <c r="B9" t="s">
        <v>15</v>
      </c>
      <c r="F9" s="1">
        <v>1300</v>
      </c>
    </row>
    <row r="10" spans="1:6" x14ac:dyDescent="0.3">
      <c r="B10" t="s">
        <v>2</v>
      </c>
      <c r="F10" s="1">
        <v>800</v>
      </c>
    </row>
    <row r="11" spans="1:6" x14ac:dyDescent="0.3">
      <c r="B11" t="s">
        <v>3</v>
      </c>
      <c r="F11" s="1">
        <v>500</v>
      </c>
    </row>
    <row r="12" spans="1:6" x14ac:dyDescent="0.3">
      <c r="B12" t="s">
        <v>18</v>
      </c>
      <c r="F12" s="1">
        <v>90</v>
      </c>
    </row>
    <row r="13" spans="1:6" x14ac:dyDescent="0.3">
      <c r="B13" t="s">
        <v>1</v>
      </c>
      <c r="F13" s="1">
        <v>2300</v>
      </c>
    </row>
    <row r="14" spans="1:6" x14ac:dyDescent="0.3">
      <c r="B14" t="s">
        <v>19</v>
      </c>
      <c r="F14" s="1">
        <v>110</v>
      </c>
    </row>
    <row r="15" spans="1:6" x14ac:dyDescent="0.3">
      <c r="B15" t="s">
        <v>5</v>
      </c>
      <c r="F15" s="1">
        <v>50</v>
      </c>
    </row>
    <row r="16" spans="1:6" x14ac:dyDescent="0.3">
      <c r="B16" t="s">
        <v>4</v>
      </c>
      <c r="F16" s="2">
        <v>750</v>
      </c>
    </row>
    <row r="17" spans="1:6" x14ac:dyDescent="0.3">
      <c r="C17" t="s">
        <v>25</v>
      </c>
      <c r="F17" s="1">
        <f>SUM(F8:F16)</f>
        <v>6150</v>
      </c>
    </row>
    <row r="19" spans="1:6" x14ac:dyDescent="0.3">
      <c r="A19" s="14" t="s">
        <v>6</v>
      </c>
    </row>
    <row r="20" spans="1:6" x14ac:dyDescent="0.3">
      <c r="B20" t="s">
        <v>33</v>
      </c>
      <c r="F20" s="1">
        <v>250</v>
      </c>
    </row>
    <row r="21" spans="1:6" x14ac:dyDescent="0.3">
      <c r="B21" t="s">
        <v>17</v>
      </c>
      <c r="F21" s="1">
        <v>65</v>
      </c>
    </row>
    <row r="22" spans="1:6" x14ac:dyDescent="0.3">
      <c r="B22" t="s">
        <v>14</v>
      </c>
      <c r="F22" s="1">
        <v>1600</v>
      </c>
    </row>
    <row r="23" spans="1:6" x14ac:dyDescent="0.3">
      <c r="B23" t="s">
        <v>46</v>
      </c>
      <c r="F23" s="1">
        <v>1985</v>
      </c>
    </row>
    <row r="24" spans="1:6" x14ac:dyDescent="0.3">
      <c r="B24" t="s">
        <v>16</v>
      </c>
      <c r="F24" s="1">
        <v>100</v>
      </c>
    </row>
    <row r="25" spans="1:6" x14ac:dyDescent="0.3">
      <c r="B25" t="s">
        <v>12</v>
      </c>
      <c r="F25" s="1">
        <v>50</v>
      </c>
    </row>
    <row r="26" spans="1:6" x14ac:dyDescent="0.3">
      <c r="B26" t="s">
        <v>20</v>
      </c>
      <c r="F26" s="1">
        <v>140</v>
      </c>
    </row>
    <row r="27" spans="1:6" x14ac:dyDescent="0.3">
      <c r="B27" t="s">
        <v>11</v>
      </c>
      <c r="F27" s="1">
        <v>100</v>
      </c>
    </row>
    <row r="28" spans="1:6" x14ac:dyDescent="0.3">
      <c r="B28" t="s">
        <v>10</v>
      </c>
      <c r="F28" s="1">
        <v>325</v>
      </c>
    </row>
    <row r="29" spans="1:6" x14ac:dyDescent="0.3">
      <c r="B29" t="s">
        <v>13</v>
      </c>
      <c r="F29" s="2">
        <v>300</v>
      </c>
    </row>
    <row r="30" spans="1:6" x14ac:dyDescent="0.3">
      <c r="C30" t="s">
        <v>26</v>
      </c>
      <c r="F30" s="1">
        <f>SUM(F20:F29)</f>
        <v>4915</v>
      </c>
    </row>
    <row r="32" spans="1:6" ht="15" thickBot="1" x14ac:dyDescent="0.35">
      <c r="A32" s="14" t="s">
        <v>22</v>
      </c>
      <c r="B32" s="14"/>
      <c r="C32" s="14"/>
      <c r="D32" s="14"/>
      <c r="E32" s="14"/>
      <c r="F32" s="15">
        <f>F17-F30</f>
        <v>1235</v>
      </c>
    </row>
    <row r="33" ht="15" thickTop="1" x14ac:dyDescent="0.3"/>
  </sheetData>
  <sortState ref="B9:F16">
    <sortCondition ref="B9:B16"/>
  </sortState>
  <pageMargins left="0.7" right="0.7" top="0.75" bottom="0.75" header="0.3" footer="0.3"/>
  <pageSetup scale="1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7556-04B9-4038-9867-82A1EC5E339E}">
  <dimension ref="A1:F33"/>
  <sheetViews>
    <sheetView topLeftCell="A10" workbookViewId="0"/>
  </sheetViews>
  <sheetFormatPr defaultRowHeight="14.4" x14ac:dyDescent="0.3"/>
  <cols>
    <col min="1" max="1" width="5.6640625" customWidth="1"/>
    <col min="6" max="6" width="9.88671875" style="1" bestFit="1" customWidth="1"/>
  </cols>
  <sheetData>
    <row r="1" spans="1:6" x14ac:dyDescent="0.3">
      <c r="A1" s="31" t="s">
        <v>102</v>
      </c>
    </row>
    <row r="2" spans="1:6" x14ac:dyDescent="0.3">
      <c r="A2" s="4" t="s">
        <v>98</v>
      </c>
      <c r="B2" s="4"/>
      <c r="C2" s="4"/>
      <c r="D2" s="4"/>
      <c r="E2" s="4"/>
      <c r="F2" s="5"/>
    </row>
    <row r="3" spans="1:6" x14ac:dyDescent="0.3">
      <c r="A3" s="4" t="s">
        <v>80</v>
      </c>
      <c r="B3" s="4"/>
      <c r="C3" s="4"/>
      <c r="D3" s="4"/>
      <c r="E3" s="4"/>
      <c r="F3" s="5"/>
    </row>
    <row r="4" spans="1:6" x14ac:dyDescent="0.3">
      <c r="A4" s="4" t="s">
        <v>96</v>
      </c>
      <c r="B4" s="4"/>
      <c r="C4" s="4"/>
      <c r="D4" s="4"/>
      <c r="E4" s="4"/>
      <c r="F4" s="5"/>
    </row>
    <row r="7" spans="1:6" x14ac:dyDescent="0.3">
      <c r="A7" s="14" t="s">
        <v>0</v>
      </c>
    </row>
    <row r="8" spans="1:6" x14ac:dyDescent="0.3">
      <c r="B8" t="s">
        <v>1</v>
      </c>
      <c r="F8" s="1">
        <v>2300</v>
      </c>
    </row>
    <row r="9" spans="1:6" x14ac:dyDescent="0.3">
      <c r="B9" t="s">
        <v>15</v>
      </c>
      <c r="F9" s="1">
        <v>1300</v>
      </c>
    </row>
    <row r="10" spans="1:6" x14ac:dyDescent="0.3">
      <c r="B10" t="s">
        <v>2</v>
      </c>
      <c r="F10" s="1">
        <v>800</v>
      </c>
    </row>
    <row r="11" spans="1:6" x14ac:dyDescent="0.3">
      <c r="B11" t="s">
        <v>4</v>
      </c>
      <c r="F11" s="3">
        <v>750</v>
      </c>
    </row>
    <row r="12" spans="1:6" x14ac:dyDescent="0.3">
      <c r="B12" t="s">
        <v>3</v>
      </c>
      <c r="F12" s="1">
        <v>500</v>
      </c>
    </row>
    <row r="13" spans="1:6" x14ac:dyDescent="0.3">
      <c r="B13" t="s">
        <v>57</v>
      </c>
      <c r="F13" s="1">
        <v>250</v>
      </c>
    </row>
    <row r="14" spans="1:6" x14ac:dyDescent="0.3">
      <c r="B14" t="s">
        <v>19</v>
      </c>
      <c r="F14" s="1">
        <v>110</v>
      </c>
    </row>
    <row r="15" spans="1:6" x14ac:dyDescent="0.3">
      <c r="B15" t="s">
        <v>18</v>
      </c>
      <c r="F15" s="1">
        <v>90</v>
      </c>
    </row>
    <row r="16" spans="1:6" x14ac:dyDescent="0.3">
      <c r="B16" t="s">
        <v>5</v>
      </c>
      <c r="F16" s="2">
        <v>50</v>
      </c>
    </row>
    <row r="17" spans="1:6" x14ac:dyDescent="0.3">
      <c r="C17" t="s">
        <v>25</v>
      </c>
      <c r="F17" s="1">
        <f>SUM(F8:F16)</f>
        <v>6150</v>
      </c>
    </row>
    <row r="19" spans="1:6" x14ac:dyDescent="0.3">
      <c r="A19" s="14" t="s">
        <v>6</v>
      </c>
    </row>
    <row r="20" spans="1:6" x14ac:dyDescent="0.3">
      <c r="B20" t="s">
        <v>46</v>
      </c>
      <c r="F20" s="1">
        <v>1985</v>
      </c>
    </row>
    <row r="21" spans="1:6" x14ac:dyDescent="0.3">
      <c r="B21" t="s">
        <v>14</v>
      </c>
      <c r="F21" s="1">
        <v>1600</v>
      </c>
    </row>
    <row r="22" spans="1:6" x14ac:dyDescent="0.3">
      <c r="B22" t="s">
        <v>13</v>
      </c>
      <c r="F22" s="3">
        <v>300</v>
      </c>
    </row>
    <row r="23" spans="1:6" x14ac:dyDescent="0.3">
      <c r="B23" t="s">
        <v>28</v>
      </c>
      <c r="F23" s="1">
        <v>250</v>
      </c>
    </row>
    <row r="24" spans="1:6" x14ac:dyDescent="0.3">
      <c r="B24" t="s">
        <v>20</v>
      </c>
      <c r="F24" s="1">
        <v>140</v>
      </c>
    </row>
    <row r="25" spans="1:6" x14ac:dyDescent="0.3">
      <c r="B25" t="s">
        <v>10</v>
      </c>
      <c r="F25" s="1">
        <v>325</v>
      </c>
    </row>
    <row r="26" spans="1:6" x14ac:dyDescent="0.3">
      <c r="B26" t="s">
        <v>16</v>
      </c>
      <c r="F26" s="1">
        <v>100</v>
      </c>
    </row>
    <row r="27" spans="1:6" x14ac:dyDescent="0.3">
      <c r="B27" t="s">
        <v>11</v>
      </c>
      <c r="F27" s="1">
        <v>100</v>
      </c>
    </row>
    <row r="28" spans="1:6" x14ac:dyDescent="0.3">
      <c r="B28" t="s">
        <v>17</v>
      </c>
      <c r="F28" s="1">
        <v>65</v>
      </c>
    </row>
    <row r="29" spans="1:6" x14ac:dyDescent="0.3">
      <c r="B29" t="s">
        <v>12</v>
      </c>
      <c r="F29" s="2">
        <v>50</v>
      </c>
    </row>
    <row r="30" spans="1:6" x14ac:dyDescent="0.3">
      <c r="C30" t="s">
        <v>26</v>
      </c>
      <c r="F30" s="1">
        <f>SUM(F20:F29)</f>
        <v>4915</v>
      </c>
    </row>
    <row r="32" spans="1:6" ht="15" thickBot="1" x14ac:dyDescent="0.35">
      <c r="A32" s="14" t="s">
        <v>22</v>
      </c>
      <c r="F32" s="15">
        <f>F17-F30</f>
        <v>1235</v>
      </c>
    </row>
    <row r="33" ht="15" thickTop="1" x14ac:dyDescent="0.3"/>
  </sheetData>
  <sortState ref="B20:F29">
    <sortCondition descending="1" ref="F20:F29"/>
  </sortState>
  <pageMargins left="0.7" right="0.7" top="0.75" bottom="0.75" header="0.3" footer="0.3"/>
  <pageSetup scale="1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F055-20BF-4DEB-8C91-E5FA97B03108}">
  <sheetPr>
    <pageSetUpPr fitToPage="1"/>
  </sheetPr>
  <dimension ref="A1:N72"/>
  <sheetViews>
    <sheetView topLeftCell="A49" workbookViewId="0">
      <selection activeCell="I26" sqref="I26"/>
    </sheetView>
  </sheetViews>
  <sheetFormatPr defaultColWidth="9.109375" defaultRowHeight="14.4" x14ac:dyDescent="0.3"/>
  <cols>
    <col min="1" max="2" width="9.109375" style="8"/>
    <col min="3" max="3" width="4" style="8" customWidth="1"/>
    <col min="4" max="4" width="4.5546875" style="8" customWidth="1"/>
    <col min="5" max="5" width="4.33203125" style="8" customWidth="1"/>
    <col min="6" max="6" width="4.109375" style="8" customWidth="1"/>
    <col min="7" max="11" width="9.109375" style="8"/>
    <col min="12" max="12" width="9.88671875" style="9" bestFit="1" customWidth="1"/>
    <col min="13" max="14" width="9.88671875" style="8" bestFit="1" customWidth="1"/>
    <col min="15" max="16384" width="9.109375" style="8"/>
  </cols>
  <sheetData>
    <row r="1" spans="1:14" customFormat="1" x14ac:dyDescent="0.3">
      <c r="A1" s="31" t="s">
        <v>103</v>
      </c>
      <c r="F1" s="1"/>
    </row>
    <row r="2" spans="1:14" x14ac:dyDescent="0.3">
      <c r="C2" s="4" t="s">
        <v>98</v>
      </c>
      <c r="D2" s="6"/>
      <c r="E2" s="6"/>
      <c r="F2" s="6"/>
      <c r="G2" s="6"/>
      <c r="H2" s="6"/>
      <c r="I2" s="6"/>
      <c r="J2" s="6"/>
      <c r="K2" s="6"/>
      <c r="L2" s="7"/>
      <c r="M2" s="12"/>
      <c r="N2" s="12"/>
    </row>
    <row r="3" spans="1:14" x14ac:dyDescent="0.3">
      <c r="C3" s="6" t="s">
        <v>23</v>
      </c>
      <c r="D3" s="6"/>
      <c r="E3" s="6"/>
      <c r="F3" s="6"/>
      <c r="G3" s="6"/>
      <c r="H3" s="6"/>
      <c r="I3" s="6"/>
      <c r="J3" s="6"/>
      <c r="K3" s="6"/>
      <c r="L3" s="7"/>
      <c r="M3" s="12"/>
      <c r="N3" s="12"/>
    </row>
    <row r="4" spans="1:14" x14ac:dyDescent="0.3">
      <c r="C4" s="6" t="s">
        <v>96</v>
      </c>
      <c r="D4" s="6"/>
      <c r="E4" s="6"/>
      <c r="F4" s="6"/>
      <c r="G4" s="6"/>
      <c r="H4" s="6"/>
      <c r="I4" s="6"/>
      <c r="J4" s="6"/>
      <c r="K4" s="6"/>
      <c r="L4" s="7"/>
      <c r="M4" s="12"/>
      <c r="N4" s="12"/>
    </row>
    <row r="5" spans="1:14" x14ac:dyDescent="0.3"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</row>
    <row r="6" spans="1:14" x14ac:dyDescent="0.3">
      <c r="C6" s="16" t="s">
        <v>24</v>
      </c>
    </row>
    <row r="7" spans="1:14" x14ac:dyDescent="0.3">
      <c r="D7" s="8" t="s">
        <v>0</v>
      </c>
    </row>
    <row r="8" spans="1:14" x14ac:dyDescent="0.3">
      <c r="E8" s="8" t="s">
        <v>52</v>
      </c>
      <c r="L8" s="9">
        <v>1200</v>
      </c>
    </row>
    <row r="9" spans="1:14" x14ac:dyDescent="0.3">
      <c r="E9" s="8" t="s">
        <v>3</v>
      </c>
      <c r="L9" s="9">
        <v>300</v>
      </c>
    </row>
    <row r="10" spans="1:14" x14ac:dyDescent="0.3">
      <c r="E10" s="8" t="s">
        <v>4</v>
      </c>
      <c r="L10" s="9">
        <v>750</v>
      </c>
    </row>
    <row r="11" spans="1:14" x14ac:dyDescent="0.3">
      <c r="F11" s="8" t="s">
        <v>30</v>
      </c>
      <c r="M11" s="9">
        <f>SUM(L8:L10)</f>
        <v>2250</v>
      </c>
    </row>
    <row r="12" spans="1:14" x14ac:dyDescent="0.3">
      <c r="D12" s="8" t="s">
        <v>6</v>
      </c>
      <c r="M12" s="9"/>
    </row>
    <row r="13" spans="1:14" x14ac:dyDescent="0.3">
      <c r="E13" s="8" t="s">
        <v>7</v>
      </c>
      <c r="L13" s="9">
        <v>1500</v>
      </c>
      <c r="M13" s="9"/>
    </row>
    <row r="14" spans="1:14" x14ac:dyDescent="0.3">
      <c r="E14" s="8" t="s">
        <v>8</v>
      </c>
      <c r="L14" s="9">
        <v>85</v>
      </c>
      <c r="M14" s="9"/>
    </row>
    <row r="15" spans="1:14" x14ac:dyDescent="0.3">
      <c r="E15" s="8" t="s">
        <v>9</v>
      </c>
      <c r="L15" s="9">
        <v>400</v>
      </c>
      <c r="M15" s="9"/>
    </row>
    <row r="16" spans="1:14" x14ac:dyDescent="0.3">
      <c r="E16" s="8" t="s">
        <v>10</v>
      </c>
      <c r="L16" s="9">
        <v>100</v>
      </c>
      <c r="M16" s="9"/>
    </row>
    <row r="17" spans="3:14" x14ac:dyDescent="0.3">
      <c r="E17" s="8" t="s">
        <v>28</v>
      </c>
      <c r="L17" s="9">
        <v>150</v>
      </c>
      <c r="M17" s="9"/>
    </row>
    <row r="18" spans="3:14" x14ac:dyDescent="0.3">
      <c r="E18" s="8" t="s">
        <v>27</v>
      </c>
      <c r="L18" s="9">
        <v>200</v>
      </c>
      <c r="M18" s="9"/>
    </row>
    <row r="19" spans="3:14" x14ac:dyDescent="0.3">
      <c r="F19" s="8" t="s">
        <v>29</v>
      </c>
      <c r="M19" s="9">
        <f>SUM(L13:L18)</f>
        <v>2435</v>
      </c>
    </row>
    <row r="20" spans="3:14" x14ac:dyDescent="0.3">
      <c r="G20" s="8" t="s">
        <v>31</v>
      </c>
      <c r="M20" s="9"/>
      <c r="N20" s="9">
        <f>M11-M19</f>
        <v>-185</v>
      </c>
    </row>
    <row r="21" spans="3:14" x14ac:dyDescent="0.3">
      <c r="M21" s="9"/>
      <c r="N21" s="9"/>
    </row>
    <row r="22" spans="3:14" x14ac:dyDescent="0.3">
      <c r="C22" s="16" t="s">
        <v>32</v>
      </c>
      <c r="M22" s="9"/>
    </row>
    <row r="23" spans="3:14" x14ac:dyDescent="0.3">
      <c r="D23" s="8" t="s">
        <v>0</v>
      </c>
      <c r="L23" s="9">
        <v>0</v>
      </c>
      <c r="M23" s="9"/>
    </row>
    <row r="24" spans="3:14" x14ac:dyDescent="0.3">
      <c r="F24" s="8" t="s">
        <v>34</v>
      </c>
      <c r="M24" s="9">
        <f>SUM(L23)</f>
        <v>0</v>
      </c>
    </row>
    <row r="25" spans="3:14" x14ac:dyDescent="0.3">
      <c r="D25" s="8" t="s">
        <v>6</v>
      </c>
      <c r="M25" s="9"/>
    </row>
    <row r="26" spans="3:14" x14ac:dyDescent="0.3">
      <c r="E26" s="8" t="s">
        <v>28</v>
      </c>
      <c r="L26" s="9">
        <v>100</v>
      </c>
      <c r="M26" s="9"/>
    </row>
    <row r="27" spans="3:14" x14ac:dyDescent="0.3">
      <c r="E27" s="8" t="s">
        <v>10</v>
      </c>
      <c r="L27" s="9">
        <v>100</v>
      </c>
      <c r="M27" s="9"/>
    </row>
    <row r="28" spans="3:14" x14ac:dyDescent="0.3">
      <c r="E28" s="8" t="s">
        <v>27</v>
      </c>
      <c r="L28" s="9">
        <v>100</v>
      </c>
      <c r="M28" s="9"/>
    </row>
    <row r="29" spans="3:14" x14ac:dyDescent="0.3">
      <c r="F29" s="8" t="s">
        <v>35</v>
      </c>
      <c r="M29" s="9">
        <f>SUM(L26:L28)</f>
        <v>300</v>
      </c>
    </row>
    <row r="30" spans="3:14" x14ac:dyDescent="0.3">
      <c r="G30" s="8" t="s">
        <v>36</v>
      </c>
      <c r="M30" s="9"/>
      <c r="N30" s="9">
        <f>M24-M29</f>
        <v>-300</v>
      </c>
    </row>
    <row r="31" spans="3:14" x14ac:dyDescent="0.3">
      <c r="M31" s="9"/>
      <c r="N31" s="9"/>
    </row>
    <row r="32" spans="3:14" x14ac:dyDescent="0.3">
      <c r="C32" s="16" t="s">
        <v>37</v>
      </c>
      <c r="M32" s="9"/>
    </row>
    <row r="33" spans="3:14" x14ac:dyDescent="0.3">
      <c r="D33" s="8" t="s">
        <v>0</v>
      </c>
      <c r="M33" s="9"/>
    </row>
    <row r="34" spans="3:14" x14ac:dyDescent="0.3">
      <c r="E34" s="8" t="s">
        <v>42</v>
      </c>
      <c r="L34" s="9">
        <v>500</v>
      </c>
      <c r="M34" s="9"/>
    </row>
    <row r="35" spans="3:14" x14ac:dyDescent="0.3">
      <c r="E35" s="8" t="s">
        <v>43</v>
      </c>
      <c r="L35" s="9">
        <v>1300</v>
      </c>
      <c r="M35" s="9"/>
    </row>
    <row r="36" spans="3:14" x14ac:dyDescent="0.3">
      <c r="F36" s="8" t="s">
        <v>51</v>
      </c>
      <c r="M36" s="9">
        <f>SUM(L34:L35)</f>
        <v>1800</v>
      </c>
    </row>
    <row r="37" spans="3:14" x14ac:dyDescent="0.3">
      <c r="D37" s="8" t="s">
        <v>6</v>
      </c>
      <c r="M37" s="9"/>
    </row>
    <row r="38" spans="3:14" x14ac:dyDescent="0.3">
      <c r="E38" s="8" t="s">
        <v>38</v>
      </c>
      <c r="L38" s="9">
        <v>1300</v>
      </c>
      <c r="M38" s="9"/>
    </row>
    <row r="39" spans="3:14" x14ac:dyDescent="0.3">
      <c r="E39" s="8" t="s">
        <v>39</v>
      </c>
      <c r="L39" s="9">
        <v>300</v>
      </c>
      <c r="M39" s="9"/>
    </row>
    <row r="40" spans="3:14" x14ac:dyDescent="0.3">
      <c r="F40" s="8" t="s">
        <v>40</v>
      </c>
      <c r="M40" s="9">
        <f>SUM(L38:L39)</f>
        <v>1600</v>
      </c>
    </row>
    <row r="41" spans="3:14" x14ac:dyDescent="0.3">
      <c r="G41" s="8" t="s">
        <v>41</v>
      </c>
      <c r="M41" s="9"/>
      <c r="N41" s="9">
        <f>M36-M40</f>
        <v>200</v>
      </c>
    </row>
    <row r="42" spans="3:14" x14ac:dyDescent="0.3">
      <c r="M42" s="9"/>
      <c r="N42" s="9"/>
    </row>
    <row r="43" spans="3:14" x14ac:dyDescent="0.3">
      <c r="C43" s="16" t="s">
        <v>47</v>
      </c>
      <c r="M43" s="9"/>
    </row>
    <row r="44" spans="3:14" x14ac:dyDescent="0.3">
      <c r="D44" s="8" t="s">
        <v>0</v>
      </c>
      <c r="M44" s="9"/>
    </row>
    <row r="45" spans="3:14" x14ac:dyDescent="0.3">
      <c r="E45" s="8" t="s">
        <v>57</v>
      </c>
      <c r="L45" s="9">
        <v>250</v>
      </c>
      <c r="M45" s="9"/>
    </row>
    <row r="46" spans="3:14" x14ac:dyDescent="0.3">
      <c r="F46" s="8" t="s">
        <v>48</v>
      </c>
      <c r="M46" s="9">
        <f>SUM(L45)</f>
        <v>250</v>
      </c>
    </row>
    <row r="47" spans="3:14" x14ac:dyDescent="0.3">
      <c r="D47" s="8" t="s">
        <v>6</v>
      </c>
      <c r="M47" s="9"/>
    </row>
    <row r="48" spans="3:14" x14ac:dyDescent="0.3">
      <c r="E48" s="8" t="s">
        <v>11</v>
      </c>
      <c r="L48" s="9">
        <v>100</v>
      </c>
      <c r="M48" s="9"/>
    </row>
    <row r="49" spans="3:14" x14ac:dyDescent="0.3">
      <c r="E49" s="8" t="s">
        <v>10</v>
      </c>
      <c r="L49" s="9">
        <v>60</v>
      </c>
      <c r="M49" s="9"/>
    </row>
    <row r="50" spans="3:14" x14ac:dyDescent="0.3">
      <c r="F50" s="8" t="s">
        <v>49</v>
      </c>
      <c r="M50" s="9">
        <f>SUM(L48:L49)</f>
        <v>160</v>
      </c>
    </row>
    <row r="51" spans="3:14" x14ac:dyDescent="0.3">
      <c r="G51" s="8" t="s">
        <v>50</v>
      </c>
      <c r="M51" s="9"/>
      <c r="N51" s="9">
        <f>M46-M50</f>
        <v>90</v>
      </c>
    </row>
    <row r="52" spans="3:14" x14ac:dyDescent="0.3">
      <c r="M52" s="9"/>
      <c r="N52" s="9"/>
    </row>
    <row r="53" spans="3:14" x14ac:dyDescent="0.3">
      <c r="C53" s="16" t="s">
        <v>53</v>
      </c>
      <c r="M53" s="9"/>
    </row>
    <row r="54" spans="3:14" x14ac:dyDescent="0.3">
      <c r="D54" s="8" t="s">
        <v>0</v>
      </c>
      <c r="M54" s="9"/>
    </row>
    <row r="55" spans="3:14" x14ac:dyDescent="0.3">
      <c r="E55" s="8" t="s">
        <v>2</v>
      </c>
      <c r="L55" s="9">
        <v>800</v>
      </c>
    </row>
    <row r="56" spans="3:14" x14ac:dyDescent="0.3">
      <c r="E56" s="8" t="s">
        <v>3</v>
      </c>
      <c r="L56" s="9">
        <v>200</v>
      </c>
    </row>
    <row r="57" spans="3:14" x14ac:dyDescent="0.3">
      <c r="E57" s="8" t="s">
        <v>18</v>
      </c>
      <c r="L57" s="9">
        <v>90</v>
      </c>
    </row>
    <row r="58" spans="3:14" x14ac:dyDescent="0.3">
      <c r="E58" s="8" t="s">
        <v>44</v>
      </c>
      <c r="L58" s="9">
        <v>600</v>
      </c>
    </row>
    <row r="59" spans="3:14" x14ac:dyDescent="0.3">
      <c r="E59" s="8" t="s">
        <v>19</v>
      </c>
      <c r="L59" s="9">
        <v>110</v>
      </c>
    </row>
    <row r="60" spans="3:14" x14ac:dyDescent="0.3">
      <c r="E60" s="8" t="s">
        <v>5</v>
      </c>
      <c r="L60" s="9">
        <v>50</v>
      </c>
    </row>
    <row r="61" spans="3:14" x14ac:dyDescent="0.3">
      <c r="M61" s="9">
        <f>SUM(L55:L60)</f>
        <v>1850</v>
      </c>
    </row>
    <row r="62" spans="3:14" x14ac:dyDescent="0.3">
      <c r="D62" s="8" t="s">
        <v>6</v>
      </c>
    </row>
    <row r="63" spans="3:14" x14ac:dyDescent="0.3">
      <c r="E63" s="8" t="s">
        <v>17</v>
      </c>
      <c r="L63" s="9">
        <v>65</v>
      </c>
    </row>
    <row r="64" spans="3:14" x14ac:dyDescent="0.3">
      <c r="E64" s="8" t="s">
        <v>16</v>
      </c>
      <c r="L64" s="9">
        <v>100</v>
      </c>
    </row>
    <row r="65" spans="3:14" x14ac:dyDescent="0.3">
      <c r="E65" s="8" t="s">
        <v>12</v>
      </c>
      <c r="L65" s="9">
        <v>50</v>
      </c>
    </row>
    <row r="66" spans="3:14" x14ac:dyDescent="0.3">
      <c r="E66" s="8" t="s">
        <v>20</v>
      </c>
      <c r="L66" s="9">
        <v>140</v>
      </c>
    </row>
    <row r="67" spans="3:14" x14ac:dyDescent="0.3">
      <c r="E67" s="8" t="s">
        <v>10</v>
      </c>
      <c r="L67" s="9">
        <v>65</v>
      </c>
    </row>
    <row r="68" spans="3:14" x14ac:dyDescent="0.3">
      <c r="M68" s="9">
        <f>SUM(L63:L67)</f>
        <v>420</v>
      </c>
    </row>
    <row r="69" spans="3:14" x14ac:dyDescent="0.3">
      <c r="G69" s="8" t="s">
        <v>45</v>
      </c>
      <c r="N69" s="10">
        <f>M61-M68</f>
        <v>1430</v>
      </c>
    </row>
    <row r="70" spans="3:14" x14ac:dyDescent="0.3">
      <c r="N70" s="9"/>
    </row>
    <row r="71" spans="3:14" ht="15" thickBot="1" x14ac:dyDescent="0.35">
      <c r="C71" s="16" t="s">
        <v>21</v>
      </c>
      <c r="N71" s="11">
        <f>SUM(N6:N69)</f>
        <v>1235</v>
      </c>
    </row>
    <row r="72" spans="3:14" ht="15" thickTop="1" x14ac:dyDescent="0.3"/>
  </sheetData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5836-6C63-451C-82F1-83057C35B8AE}">
  <dimension ref="A1:H33"/>
  <sheetViews>
    <sheetView topLeftCell="A13" workbookViewId="0"/>
  </sheetViews>
  <sheetFormatPr defaultRowHeight="14.4" x14ac:dyDescent="0.3"/>
  <cols>
    <col min="1" max="1" width="5.6640625" customWidth="1"/>
    <col min="6" max="8" width="9.88671875" style="1" bestFit="1" customWidth="1"/>
  </cols>
  <sheetData>
    <row r="1" spans="1:8" x14ac:dyDescent="0.3">
      <c r="A1" s="31" t="s">
        <v>104</v>
      </c>
      <c r="G1"/>
      <c r="H1"/>
    </row>
    <row r="2" spans="1:8" x14ac:dyDescent="0.3">
      <c r="A2" s="4" t="s">
        <v>98</v>
      </c>
      <c r="B2" s="4"/>
      <c r="C2" s="4"/>
      <c r="D2" s="4"/>
      <c r="E2" s="4"/>
      <c r="F2" s="5"/>
      <c r="G2" s="5"/>
      <c r="H2" s="5"/>
    </row>
    <row r="3" spans="1:8" x14ac:dyDescent="0.3">
      <c r="A3" s="4" t="s">
        <v>79</v>
      </c>
      <c r="B3" s="4"/>
      <c r="C3" s="4"/>
      <c r="D3" s="4"/>
      <c r="E3" s="4"/>
      <c r="F3" s="5"/>
      <c r="G3" s="5"/>
      <c r="H3" s="5"/>
    </row>
    <row r="4" spans="1:8" x14ac:dyDescent="0.3">
      <c r="A4" s="4" t="s">
        <v>96</v>
      </c>
      <c r="B4" s="4"/>
      <c r="C4" s="4"/>
      <c r="D4" s="4"/>
      <c r="E4" s="4"/>
      <c r="F4" s="5"/>
      <c r="G4" s="5"/>
      <c r="H4" s="5"/>
    </row>
    <row r="6" spans="1:8" x14ac:dyDescent="0.3">
      <c r="F6" s="17" t="s">
        <v>54</v>
      </c>
      <c r="G6" s="17" t="s">
        <v>55</v>
      </c>
      <c r="H6" s="17" t="s">
        <v>56</v>
      </c>
    </row>
    <row r="7" spans="1:8" x14ac:dyDescent="0.3">
      <c r="A7" s="14" t="s">
        <v>0</v>
      </c>
    </row>
    <row r="8" spans="1:8" x14ac:dyDescent="0.3">
      <c r="B8" t="s">
        <v>57</v>
      </c>
      <c r="F8" s="1">
        <v>250</v>
      </c>
      <c r="G8" s="1">
        <v>200</v>
      </c>
      <c r="H8" s="1">
        <f>G8-F8</f>
        <v>-50</v>
      </c>
    </row>
    <row r="9" spans="1:8" x14ac:dyDescent="0.3">
      <c r="B9" t="s">
        <v>15</v>
      </c>
      <c r="F9" s="1">
        <v>1300</v>
      </c>
      <c r="G9" s="1">
        <v>1100</v>
      </c>
      <c r="H9" s="1">
        <f t="shared" ref="H9:H17" si="0">G9-F9</f>
        <v>-200</v>
      </c>
    </row>
    <row r="10" spans="1:8" x14ac:dyDescent="0.3">
      <c r="B10" t="s">
        <v>2</v>
      </c>
      <c r="F10" s="1">
        <v>800</v>
      </c>
      <c r="G10" s="1">
        <v>650</v>
      </c>
      <c r="H10" s="1">
        <f t="shared" si="0"/>
        <v>-150</v>
      </c>
    </row>
    <row r="11" spans="1:8" x14ac:dyDescent="0.3">
      <c r="B11" t="s">
        <v>3</v>
      </c>
      <c r="F11" s="1">
        <v>500</v>
      </c>
      <c r="G11" s="1">
        <v>750</v>
      </c>
      <c r="H11" s="1">
        <f t="shared" si="0"/>
        <v>250</v>
      </c>
    </row>
    <row r="12" spans="1:8" x14ac:dyDescent="0.3">
      <c r="B12" t="s">
        <v>18</v>
      </c>
      <c r="F12" s="1">
        <v>90</v>
      </c>
      <c r="G12" s="1">
        <v>65</v>
      </c>
      <c r="H12" s="1">
        <f t="shared" si="0"/>
        <v>-25</v>
      </c>
    </row>
    <row r="13" spans="1:8" x14ac:dyDescent="0.3">
      <c r="B13" t="s">
        <v>1</v>
      </c>
      <c r="F13" s="1">
        <v>2300</v>
      </c>
      <c r="G13" s="1">
        <v>2350</v>
      </c>
      <c r="H13" s="1">
        <f t="shared" si="0"/>
        <v>50</v>
      </c>
    </row>
    <row r="14" spans="1:8" x14ac:dyDescent="0.3">
      <c r="B14" t="s">
        <v>19</v>
      </c>
      <c r="F14" s="1">
        <v>110</v>
      </c>
      <c r="G14" s="1">
        <v>90</v>
      </c>
      <c r="H14" s="1">
        <f t="shared" si="0"/>
        <v>-20</v>
      </c>
    </row>
    <row r="15" spans="1:8" x14ac:dyDescent="0.3">
      <c r="B15" t="s">
        <v>5</v>
      </c>
      <c r="F15" s="1">
        <v>50</v>
      </c>
      <c r="G15" s="1">
        <v>100</v>
      </c>
      <c r="H15" s="1">
        <f t="shared" si="0"/>
        <v>50</v>
      </c>
    </row>
    <row r="16" spans="1:8" x14ac:dyDescent="0.3">
      <c r="B16" t="s">
        <v>4</v>
      </c>
      <c r="F16" s="2">
        <v>750</v>
      </c>
      <c r="G16" s="2">
        <v>600</v>
      </c>
      <c r="H16" s="2">
        <f t="shared" si="0"/>
        <v>-150</v>
      </c>
    </row>
    <row r="17" spans="1:8" x14ac:dyDescent="0.3">
      <c r="C17" t="s">
        <v>25</v>
      </c>
      <c r="F17" s="1">
        <f>SUM(F8:F16)</f>
        <v>6150</v>
      </c>
      <c r="G17" s="1">
        <f>SUM(G8:G16)</f>
        <v>5905</v>
      </c>
      <c r="H17" s="1">
        <f t="shared" si="0"/>
        <v>-245</v>
      </c>
    </row>
    <row r="19" spans="1:8" x14ac:dyDescent="0.3">
      <c r="A19" s="14" t="s">
        <v>6</v>
      </c>
    </row>
    <row r="20" spans="1:8" x14ac:dyDescent="0.3">
      <c r="B20" t="s">
        <v>33</v>
      </c>
      <c r="F20" s="1">
        <v>250</v>
      </c>
      <c r="G20" s="1">
        <v>260</v>
      </c>
      <c r="H20" s="1">
        <f t="shared" ref="H20:H32" si="1">G20-F20</f>
        <v>10</v>
      </c>
    </row>
    <row r="21" spans="1:8" x14ac:dyDescent="0.3">
      <c r="B21" t="s">
        <v>17</v>
      </c>
      <c r="F21" s="1">
        <v>65</v>
      </c>
      <c r="G21" s="1">
        <v>60</v>
      </c>
      <c r="H21" s="1">
        <f t="shared" si="1"/>
        <v>-5</v>
      </c>
    </row>
    <row r="22" spans="1:8" x14ac:dyDescent="0.3">
      <c r="B22" t="s">
        <v>14</v>
      </c>
      <c r="F22" s="1">
        <v>1600</v>
      </c>
      <c r="G22" s="1">
        <v>1500</v>
      </c>
      <c r="H22" s="1">
        <f t="shared" si="1"/>
        <v>-100</v>
      </c>
    </row>
    <row r="23" spans="1:8" x14ac:dyDescent="0.3">
      <c r="B23" t="s">
        <v>46</v>
      </c>
      <c r="F23" s="1">
        <v>1985</v>
      </c>
      <c r="G23" s="1">
        <v>2125</v>
      </c>
      <c r="H23" s="1">
        <f t="shared" si="1"/>
        <v>140</v>
      </c>
    </row>
    <row r="24" spans="1:8" x14ac:dyDescent="0.3">
      <c r="B24" t="s">
        <v>16</v>
      </c>
      <c r="F24" s="1">
        <v>100</v>
      </c>
      <c r="G24" s="1">
        <v>100</v>
      </c>
      <c r="H24" s="1">
        <f t="shared" si="1"/>
        <v>0</v>
      </c>
    </row>
    <row r="25" spans="1:8" x14ac:dyDescent="0.3">
      <c r="B25" t="s">
        <v>12</v>
      </c>
      <c r="F25" s="1">
        <v>50</v>
      </c>
      <c r="G25" s="1">
        <v>75</v>
      </c>
      <c r="H25" s="1">
        <f t="shared" si="1"/>
        <v>25</v>
      </c>
    </row>
    <row r="26" spans="1:8" x14ac:dyDescent="0.3">
      <c r="B26" t="s">
        <v>20</v>
      </c>
      <c r="F26" s="1">
        <v>140</v>
      </c>
      <c r="G26" s="1">
        <v>115</v>
      </c>
      <c r="H26" s="1">
        <f t="shared" si="1"/>
        <v>-25</v>
      </c>
    </row>
    <row r="27" spans="1:8" x14ac:dyDescent="0.3">
      <c r="B27" t="s">
        <v>11</v>
      </c>
      <c r="F27" s="1">
        <v>100</v>
      </c>
      <c r="G27" s="1">
        <v>120</v>
      </c>
      <c r="H27" s="1">
        <f t="shared" si="1"/>
        <v>20</v>
      </c>
    </row>
    <row r="28" spans="1:8" x14ac:dyDescent="0.3">
      <c r="B28" t="s">
        <v>10</v>
      </c>
      <c r="F28" s="1">
        <v>325</v>
      </c>
      <c r="G28" s="1">
        <v>425</v>
      </c>
      <c r="H28" s="1">
        <f t="shared" si="1"/>
        <v>100</v>
      </c>
    </row>
    <row r="29" spans="1:8" x14ac:dyDescent="0.3">
      <c r="B29" t="s">
        <v>13</v>
      </c>
      <c r="F29" s="2">
        <v>300</v>
      </c>
      <c r="G29" s="2">
        <v>250</v>
      </c>
      <c r="H29" s="2">
        <f t="shared" si="1"/>
        <v>-50</v>
      </c>
    </row>
    <row r="30" spans="1:8" x14ac:dyDescent="0.3">
      <c r="C30" t="s">
        <v>26</v>
      </c>
      <c r="F30" s="1">
        <f>SUM(F20:F29)</f>
        <v>4915</v>
      </c>
      <c r="G30" s="1">
        <f>SUM(G20:G29)</f>
        <v>5030</v>
      </c>
      <c r="H30" s="1">
        <f t="shared" si="1"/>
        <v>115</v>
      </c>
    </row>
    <row r="32" spans="1:8" ht="15" thickBot="1" x14ac:dyDescent="0.35">
      <c r="A32" s="14" t="s">
        <v>22</v>
      </c>
      <c r="B32" s="14"/>
      <c r="C32" s="14"/>
      <c r="D32" s="14"/>
      <c r="E32" s="14"/>
      <c r="F32" s="15">
        <f>F17-F30</f>
        <v>1235</v>
      </c>
      <c r="G32" s="15">
        <f>G17-G30</f>
        <v>875</v>
      </c>
      <c r="H32" s="15">
        <f t="shared" si="1"/>
        <v>-360</v>
      </c>
    </row>
    <row r="33" ht="15" thickTop="1" x14ac:dyDescent="0.3"/>
  </sheetData>
  <pageMargins left="0.7" right="0.7" top="0.75" bottom="0.75" header="0.3" footer="0.3"/>
  <pageSetup scale="1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F1D7-A2E6-4AE1-A8EC-19FBC63E85D2}">
  <dimension ref="A1:H33"/>
  <sheetViews>
    <sheetView topLeftCell="A10" workbookViewId="0"/>
  </sheetViews>
  <sheetFormatPr defaultRowHeight="14.4" x14ac:dyDescent="0.3"/>
  <cols>
    <col min="1" max="1" width="5.6640625" customWidth="1"/>
    <col min="6" max="8" width="9.88671875" style="1" bestFit="1" customWidth="1"/>
  </cols>
  <sheetData>
    <row r="1" spans="1:8" x14ac:dyDescent="0.3">
      <c r="A1" s="31" t="s">
        <v>105</v>
      </c>
      <c r="G1"/>
      <c r="H1"/>
    </row>
    <row r="2" spans="1:8" x14ac:dyDescent="0.3">
      <c r="A2" s="4" t="s">
        <v>98</v>
      </c>
      <c r="B2" s="4"/>
      <c r="C2" s="4"/>
      <c r="D2" s="4"/>
      <c r="E2" s="4"/>
      <c r="F2" s="5"/>
      <c r="G2" s="5"/>
      <c r="H2" s="5"/>
    </row>
    <row r="3" spans="1:8" x14ac:dyDescent="0.3">
      <c r="A3" s="4" t="s">
        <v>78</v>
      </c>
      <c r="B3" s="4"/>
      <c r="C3" s="4"/>
      <c r="D3" s="4"/>
      <c r="E3" s="4"/>
      <c r="F3" s="5"/>
      <c r="G3" s="5"/>
      <c r="H3" s="5"/>
    </row>
    <row r="4" spans="1:8" x14ac:dyDescent="0.3">
      <c r="A4" s="4" t="s">
        <v>96</v>
      </c>
      <c r="B4" s="4"/>
      <c r="C4" s="4"/>
      <c r="D4" s="4"/>
      <c r="E4" s="4"/>
      <c r="F4" s="5"/>
      <c r="G4" s="5"/>
      <c r="H4" s="5"/>
    </row>
    <row r="6" spans="1:8" x14ac:dyDescent="0.3">
      <c r="F6" s="17" t="s">
        <v>54</v>
      </c>
      <c r="G6" s="17" t="s">
        <v>55</v>
      </c>
      <c r="H6" s="17" t="s">
        <v>56</v>
      </c>
    </row>
    <row r="7" spans="1:8" x14ac:dyDescent="0.3">
      <c r="A7" s="14" t="s">
        <v>0</v>
      </c>
    </row>
    <row r="8" spans="1:8" x14ac:dyDescent="0.3">
      <c r="B8" t="s">
        <v>1</v>
      </c>
      <c r="F8" s="1">
        <v>2300</v>
      </c>
      <c r="G8" s="1">
        <v>2350</v>
      </c>
      <c r="H8" s="1">
        <f>G8-F8</f>
        <v>50</v>
      </c>
    </row>
    <row r="9" spans="1:8" x14ac:dyDescent="0.3">
      <c r="B9" t="s">
        <v>15</v>
      </c>
      <c r="F9" s="1">
        <v>1300</v>
      </c>
      <c r="G9" s="1">
        <v>1100</v>
      </c>
      <c r="H9" s="1">
        <f t="shared" ref="H9:H32" si="0">G9-F9</f>
        <v>-200</v>
      </c>
    </row>
    <row r="10" spans="1:8" x14ac:dyDescent="0.3">
      <c r="B10" t="s">
        <v>2</v>
      </c>
      <c r="F10" s="1">
        <v>800</v>
      </c>
      <c r="G10" s="1">
        <v>650</v>
      </c>
      <c r="H10" s="1">
        <f t="shared" si="0"/>
        <v>-150</v>
      </c>
    </row>
    <row r="11" spans="1:8" x14ac:dyDescent="0.3">
      <c r="B11" t="s">
        <v>4</v>
      </c>
      <c r="F11" s="3">
        <v>750</v>
      </c>
      <c r="G11" s="3">
        <v>600</v>
      </c>
      <c r="H11" s="3">
        <f t="shared" si="0"/>
        <v>-150</v>
      </c>
    </row>
    <row r="12" spans="1:8" x14ac:dyDescent="0.3">
      <c r="B12" t="s">
        <v>3</v>
      </c>
      <c r="F12" s="1">
        <v>500</v>
      </c>
      <c r="G12" s="1">
        <v>750</v>
      </c>
      <c r="H12" s="1">
        <f t="shared" si="0"/>
        <v>250</v>
      </c>
    </row>
    <row r="13" spans="1:8" x14ac:dyDescent="0.3">
      <c r="B13" t="s">
        <v>57</v>
      </c>
      <c r="F13" s="1">
        <v>250</v>
      </c>
      <c r="G13" s="1">
        <v>200</v>
      </c>
      <c r="H13" s="1">
        <f t="shared" si="0"/>
        <v>-50</v>
      </c>
    </row>
    <row r="14" spans="1:8" x14ac:dyDescent="0.3">
      <c r="B14" t="s">
        <v>19</v>
      </c>
      <c r="F14" s="1">
        <v>110</v>
      </c>
      <c r="G14" s="1">
        <v>90</v>
      </c>
      <c r="H14" s="1">
        <f t="shared" si="0"/>
        <v>-20</v>
      </c>
    </row>
    <row r="15" spans="1:8" x14ac:dyDescent="0.3">
      <c r="B15" t="s">
        <v>18</v>
      </c>
      <c r="F15" s="1">
        <v>90</v>
      </c>
      <c r="G15" s="1">
        <v>65</v>
      </c>
      <c r="H15" s="1">
        <f t="shared" si="0"/>
        <v>-25</v>
      </c>
    </row>
    <row r="16" spans="1:8" x14ac:dyDescent="0.3">
      <c r="B16" t="s">
        <v>5</v>
      </c>
      <c r="F16" s="2">
        <v>50</v>
      </c>
      <c r="G16" s="2">
        <v>100</v>
      </c>
      <c r="H16" s="2">
        <f t="shared" si="0"/>
        <v>50</v>
      </c>
    </row>
    <row r="17" spans="1:8" x14ac:dyDescent="0.3">
      <c r="C17" t="s">
        <v>25</v>
      </c>
      <c r="F17" s="1">
        <f>SUM(F8:F16)</f>
        <v>6150</v>
      </c>
      <c r="G17" s="1">
        <f>SUM(G8:G16)</f>
        <v>5905</v>
      </c>
      <c r="H17" s="1">
        <f t="shared" si="0"/>
        <v>-245</v>
      </c>
    </row>
    <row r="19" spans="1:8" x14ac:dyDescent="0.3">
      <c r="A19" s="14" t="s">
        <v>6</v>
      </c>
    </row>
    <row r="20" spans="1:8" x14ac:dyDescent="0.3">
      <c r="B20" t="s">
        <v>46</v>
      </c>
      <c r="F20" s="1">
        <v>1985</v>
      </c>
      <c r="G20" s="1">
        <v>2125</v>
      </c>
      <c r="H20" s="1">
        <f t="shared" si="0"/>
        <v>140</v>
      </c>
    </row>
    <row r="21" spans="1:8" x14ac:dyDescent="0.3">
      <c r="B21" t="s">
        <v>14</v>
      </c>
      <c r="F21" s="1">
        <v>1600</v>
      </c>
      <c r="G21" s="1">
        <v>1500</v>
      </c>
      <c r="H21" s="1">
        <f t="shared" si="0"/>
        <v>-100</v>
      </c>
    </row>
    <row r="22" spans="1:8" x14ac:dyDescent="0.3">
      <c r="B22" t="s">
        <v>13</v>
      </c>
      <c r="F22" s="3">
        <v>300</v>
      </c>
      <c r="G22" s="3">
        <v>250</v>
      </c>
      <c r="H22" s="3">
        <f t="shared" si="0"/>
        <v>-50</v>
      </c>
    </row>
    <row r="23" spans="1:8" x14ac:dyDescent="0.3">
      <c r="B23" t="s">
        <v>28</v>
      </c>
      <c r="F23" s="1">
        <v>250</v>
      </c>
      <c r="G23" s="1">
        <v>260</v>
      </c>
      <c r="H23" s="1">
        <f t="shared" si="0"/>
        <v>10</v>
      </c>
    </row>
    <row r="24" spans="1:8" x14ac:dyDescent="0.3">
      <c r="B24" t="s">
        <v>20</v>
      </c>
      <c r="F24" s="1">
        <v>140</v>
      </c>
      <c r="G24" s="1">
        <v>115</v>
      </c>
      <c r="H24" s="1">
        <f t="shared" si="0"/>
        <v>-25</v>
      </c>
    </row>
    <row r="25" spans="1:8" x14ac:dyDescent="0.3">
      <c r="B25" t="s">
        <v>10</v>
      </c>
      <c r="F25" s="1">
        <v>325</v>
      </c>
      <c r="G25" s="1">
        <v>425</v>
      </c>
      <c r="H25" s="1">
        <f t="shared" si="0"/>
        <v>100</v>
      </c>
    </row>
    <row r="26" spans="1:8" x14ac:dyDescent="0.3">
      <c r="B26" t="s">
        <v>16</v>
      </c>
      <c r="F26" s="1">
        <v>100</v>
      </c>
      <c r="G26" s="1">
        <v>100</v>
      </c>
      <c r="H26" s="1">
        <f t="shared" si="0"/>
        <v>0</v>
      </c>
    </row>
    <row r="27" spans="1:8" x14ac:dyDescent="0.3">
      <c r="B27" t="s">
        <v>11</v>
      </c>
      <c r="F27" s="1">
        <v>100</v>
      </c>
      <c r="G27" s="1">
        <v>120</v>
      </c>
      <c r="H27" s="1">
        <f t="shared" si="0"/>
        <v>20</v>
      </c>
    </row>
    <row r="28" spans="1:8" x14ac:dyDescent="0.3">
      <c r="B28" t="s">
        <v>17</v>
      </c>
      <c r="F28" s="1">
        <v>65</v>
      </c>
      <c r="G28" s="1">
        <v>60</v>
      </c>
      <c r="H28" s="1">
        <f t="shared" si="0"/>
        <v>-5</v>
      </c>
    </row>
    <row r="29" spans="1:8" x14ac:dyDescent="0.3">
      <c r="B29" t="s">
        <v>12</v>
      </c>
      <c r="F29" s="2">
        <v>50</v>
      </c>
      <c r="G29" s="2">
        <v>75</v>
      </c>
      <c r="H29" s="2">
        <f t="shared" si="0"/>
        <v>25</v>
      </c>
    </row>
    <row r="30" spans="1:8" x14ac:dyDescent="0.3">
      <c r="C30" t="s">
        <v>26</v>
      </c>
      <c r="F30" s="1">
        <f>SUM(F20:F29)</f>
        <v>4915</v>
      </c>
      <c r="G30" s="1">
        <f>SUM(G20:G29)</f>
        <v>5030</v>
      </c>
      <c r="H30" s="1">
        <f t="shared" si="0"/>
        <v>115</v>
      </c>
    </row>
    <row r="32" spans="1:8" ht="15" thickBot="1" x14ac:dyDescent="0.35">
      <c r="A32" s="14" t="s">
        <v>22</v>
      </c>
      <c r="F32" s="15">
        <f>F17-F30</f>
        <v>1235</v>
      </c>
      <c r="G32" s="15">
        <f>G17-G30</f>
        <v>875</v>
      </c>
      <c r="H32" s="15">
        <f t="shared" si="0"/>
        <v>-360</v>
      </c>
    </row>
    <row r="33" ht="15" thickTop="1" x14ac:dyDescent="0.3"/>
  </sheetData>
  <pageMargins left="0.7" right="0.7" top="0.75" bottom="0.75" header="0.3" footer="0.3"/>
  <pageSetup scale="1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9E93-CDB9-49DB-81BB-8D9453A108F6}">
  <sheetPr>
    <pageSetUpPr fitToPage="1"/>
  </sheetPr>
  <dimension ref="A1:P74"/>
  <sheetViews>
    <sheetView topLeftCell="A52" workbookViewId="0"/>
  </sheetViews>
  <sheetFormatPr defaultColWidth="9.109375" defaultRowHeight="14.4" x14ac:dyDescent="0.3"/>
  <cols>
    <col min="1" max="1" width="4" style="8" customWidth="1"/>
    <col min="2" max="2" width="4.5546875" style="8" customWidth="1"/>
    <col min="3" max="3" width="4.33203125" style="8" customWidth="1"/>
    <col min="4" max="4" width="4.109375" style="8" customWidth="1"/>
    <col min="5" max="10" width="9.109375" style="8"/>
    <col min="11" max="11" width="9.88671875" style="25" bestFit="1" customWidth="1"/>
    <col min="12" max="12" width="9.88671875" style="25" customWidth="1"/>
    <col min="13" max="13" width="9.88671875" style="25" bestFit="1" customWidth="1"/>
    <col min="14" max="14" width="9.88671875" style="25" customWidth="1"/>
    <col min="15" max="15" width="9.88671875" style="25" bestFit="1" customWidth="1"/>
    <col min="16" max="16" width="9.88671875" style="9" customWidth="1"/>
    <col min="17" max="16384" width="9.109375" style="8"/>
  </cols>
  <sheetData>
    <row r="1" spans="1:16" customFormat="1" x14ac:dyDescent="0.3">
      <c r="A1" s="31" t="s">
        <v>106</v>
      </c>
      <c r="F1" s="1"/>
    </row>
    <row r="2" spans="1:16" x14ac:dyDescent="0.3">
      <c r="A2" s="4" t="s">
        <v>98</v>
      </c>
      <c r="B2" s="6"/>
      <c r="C2" s="6"/>
      <c r="D2" s="6"/>
      <c r="E2" s="6"/>
      <c r="F2" s="6"/>
      <c r="G2" s="6"/>
      <c r="H2" s="6"/>
      <c r="I2" s="6"/>
      <c r="J2" s="6"/>
      <c r="K2" s="24"/>
      <c r="L2" s="24"/>
      <c r="M2" s="24"/>
      <c r="N2" s="24"/>
      <c r="O2" s="24"/>
      <c r="P2" s="7"/>
    </row>
    <row r="3" spans="1:16" x14ac:dyDescent="0.3">
      <c r="A3" s="6" t="s">
        <v>77</v>
      </c>
      <c r="B3" s="6"/>
      <c r="C3" s="6"/>
      <c r="D3" s="6"/>
      <c r="E3" s="6"/>
      <c r="F3" s="6"/>
      <c r="G3" s="6"/>
      <c r="H3" s="6"/>
      <c r="I3" s="6"/>
      <c r="J3" s="6"/>
      <c r="K3" s="24"/>
      <c r="L3" s="24"/>
      <c r="M3" s="24"/>
      <c r="N3" s="24"/>
      <c r="O3" s="24"/>
      <c r="P3" s="7"/>
    </row>
    <row r="4" spans="1:16" x14ac:dyDescent="0.3">
      <c r="A4" s="6" t="s">
        <v>96</v>
      </c>
      <c r="B4" s="6"/>
      <c r="C4" s="6"/>
      <c r="D4" s="6"/>
      <c r="E4" s="6"/>
      <c r="F4" s="6"/>
      <c r="G4" s="6"/>
      <c r="H4" s="6"/>
      <c r="I4" s="6"/>
      <c r="J4" s="6"/>
      <c r="K4" s="24"/>
      <c r="L4" s="24"/>
      <c r="M4" s="24"/>
      <c r="N4" s="24"/>
      <c r="O4" s="24"/>
      <c r="P4" s="7"/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24"/>
      <c r="L5" s="24"/>
      <c r="M5" s="24"/>
      <c r="N5" s="24"/>
      <c r="O5" s="24"/>
      <c r="P5" s="7"/>
    </row>
    <row r="6" spans="1:16" ht="14.25" customHeight="1" x14ac:dyDescent="0.3">
      <c r="A6" s="12"/>
      <c r="B6" s="12"/>
      <c r="C6" s="12"/>
      <c r="D6" s="12"/>
      <c r="E6" s="12"/>
      <c r="F6" s="12"/>
      <c r="G6" s="12"/>
      <c r="H6" s="12"/>
      <c r="I6" s="26"/>
      <c r="J6" s="26"/>
      <c r="K6" s="28" t="s">
        <v>54</v>
      </c>
      <c r="L6" s="28"/>
      <c r="M6" s="28" t="s">
        <v>55</v>
      </c>
      <c r="N6" s="24"/>
      <c r="O6" s="28" t="s">
        <v>56</v>
      </c>
      <c r="P6" s="24"/>
    </row>
    <row r="7" spans="1:16" x14ac:dyDescent="0.3">
      <c r="A7" s="16" t="s">
        <v>24</v>
      </c>
      <c r="I7" s="27"/>
      <c r="J7" s="27"/>
      <c r="P7" s="25"/>
    </row>
    <row r="8" spans="1:16" x14ac:dyDescent="0.3">
      <c r="B8" s="8" t="s">
        <v>0</v>
      </c>
      <c r="I8" s="27"/>
      <c r="J8" s="27"/>
      <c r="P8" s="25"/>
    </row>
    <row r="9" spans="1:16" x14ac:dyDescent="0.3">
      <c r="C9" s="8" t="s">
        <v>52</v>
      </c>
      <c r="I9" s="27"/>
      <c r="J9" s="27"/>
      <c r="K9" s="25">
        <v>1200</v>
      </c>
      <c r="M9" s="25">
        <v>1200</v>
      </c>
      <c r="O9" s="25">
        <f>M9-K9</f>
        <v>0</v>
      </c>
      <c r="P9" s="25"/>
    </row>
    <row r="10" spans="1:16" x14ac:dyDescent="0.3">
      <c r="C10" s="8" t="s">
        <v>3</v>
      </c>
      <c r="I10" s="27"/>
      <c r="J10" s="27"/>
      <c r="K10" s="25">
        <v>300</v>
      </c>
      <c r="M10" s="25">
        <v>250</v>
      </c>
      <c r="O10" s="25">
        <f>M10-K10</f>
        <v>-50</v>
      </c>
      <c r="P10" s="25"/>
    </row>
    <row r="11" spans="1:16" x14ac:dyDescent="0.3">
      <c r="C11" s="8" t="s">
        <v>4</v>
      </c>
      <c r="I11" s="27"/>
      <c r="J11" s="27"/>
      <c r="K11" s="10">
        <v>750</v>
      </c>
      <c r="M11" s="10">
        <v>600</v>
      </c>
      <c r="O11" s="10">
        <f>M11-K11</f>
        <v>-150</v>
      </c>
      <c r="P11" s="25"/>
    </row>
    <row r="12" spans="1:16" x14ac:dyDescent="0.3">
      <c r="D12" s="8" t="s">
        <v>85</v>
      </c>
      <c r="I12" s="27"/>
      <c r="J12" s="27"/>
      <c r="K12" s="25">
        <f>SUM(K9:K11)</f>
        <v>2250</v>
      </c>
      <c r="M12" s="25">
        <f>SUM(M9:M11)</f>
        <v>2050</v>
      </c>
      <c r="O12" s="25">
        <f>SUM(O9:O11)</f>
        <v>-200</v>
      </c>
      <c r="P12" s="25"/>
    </row>
    <row r="13" spans="1:16" x14ac:dyDescent="0.3">
      <c r="B13" s="8" t="s">
        <v>6</v>
      </c>
      <c r="I13" s="27"/>
      <c r="J13" s="27"/>
      <c r="P13" s="25"/>
    </row>
    <row r="14" spans="1:16" x14ac:dyDescent="0.3">
      <c r="C14" s="8" t="s">
        <v>7</v>
      </c>
      <c r="I14" s="27"/>
      <c r="J14" s="27"/>
      <c r="K14" s="25">
        <v>1500</v>
      </c>
      <c r="M14" s="25">
        <v>1500</v>
      </c>
      <c r="O14" s="25">
        <f t="shared" ref="O14:O19" si="0">M14-K14</f>
        <v>0</v>
      </c>
      <c r="P14" s="25"/>
    </row>
    <row r="15" spans="1:16" x14ac:dyDescent="0.3">
      <c r="C15" s="8" t="s">
        <v>8</v>
      </c>
      <c r="I15" s="27"/>
      <c r="J15" s="27"/>
      <c r="K15" s="25">
        <v>85</v>
      </c>
      <c r="M15" s="25">
        <v>90</v>
      </c>
      <c r="O15" s="25">
        <f t="shared" si="0"/>
        <v>5</v>
      </c>
      <c r="P15" s="25"/>
    </row>
    <row r="16" spans="1:16" x14ac:dyDescent="0.3">
      <c r="C16" s="8" t="s">
        <v>9</v>
      </c>
      <c r="I16" s="27"/>
      <c r="J16" s="27"/>
      <c r="K16" s="25">
        <v>400</v>
      </c>
      <c r="M16" s="25">
        <v>535</v>
      </c>
      <c r="O16" s="25">
        <f t="shared" si="0"/>
        <v>135</v>
      </c>
      <c r="P16" s="25"/>
    </row>
    <row r="17" spans="1:16" x14ac:dyDescent="0.3">
      <c r="C17" s="8" t="s">
        <v>10</v>
      </c>
      <c r="I17" s="27"/>
      <c r="J17" s="27"/>
      <c r="K17" s="25">
        <v>100</v>
      </c>
      <c r="M17" s="25">
        <v>90</v>
      </c>
      <c r="O17" s="25">
        <f t="shared" si="0"/>
        <v>-10</v>
      </c>
      <c r="P17" s="25"/>
    </row>
    <row r="18" spans="1:16" x14ac:dyDescent="0.3">
      <c r="C18" s="8" t="s">
        <v>28</v>
      </c>
      <c r="I18" s="27"/>
      <c r="J18" s="27"/>
      <c r="K18" s="25">
        <v>150</v>
      </c>
      <c r="M18" s="25">
        <v>175</v>
      </c>
      <c r="O18" s="25">
        <f t="shared" si="0"/>
        <v>25</v>
      </c>
      <c r="P18" s="25"/>
    </row>
    <row r="19" spans="1:16" x14ac:dyDescent="0.3">
      <c r="C19" s="8" t="s">
        <v>27</v>
      </c>
      <c r="I19" s="27"/>
      <c r="J19" s="27"/>
      <c r="K19" s="10">
        <v>200</v>
      </c>
      <c r="M19" s="10">
        <v>200</v>
      </c>
      <c r="O19" s="10">
        <f t="shared" si="0"/>
        <v>0</v>
      </c>
      <c r="P19" s="25"/>
    </row>
    <row r="20" spans="1:16" x14ac:dyDescent="0.3">
      <c r="D20" s="8" t="s">
        <v>86</v>
      </c>
      <c r="I20" s="27"/>
      <c r="J20" s="27"/>
      <c r="K20" s="10">
        <f>SUM(K14:K19)</f>
        <v>2435</v>
      </c>
      <c r="M20" s="10">
        <f>SUM(M14:M19)</f>
        <v>2590</v>
      </c>
      <c r="O20" s="10">
        <f>SUM(O14:O19)</f>
        <v>155</v>
      </c>
      <c r="P20" s="25"/>
    </row>
    <row r="21" spans="1:16" ht="15" thickBot="1" x14ac:dyDescent="0.35">
      <c r="E21" s="8" t="s">
        <v>87</v>
      </c>
      <c r="I21" s="27"/>
      <c r="J21" s="27"/>
      <c r="K21" s="11">
        <f>K12-K20</f>
        <v>-185</v>
      </c>
      <c r="M21" s="11">
        <f>M12-M20</f>
        <v>-540</v>
      </c>
      <c r="O21" s="11">
        <f>O12-O20</f>
        <v>-355</v>
      </c>
      <c r="P21" s="25"/>
    </row>
    <row r="22" spans="1:16" ht="15" thickTop="1" x14ac:dyDescent="0.3">
      <c r="I22" s="27"/>
      <c r="J22" s="27"/>
      <c r="P22" s="25"/>
    </row>
    <row r="23" spans="1:16" x14ac:dyDescent="0.3">
      <c r="A23" s="16" t="s">
        <v>32</v>
      </c>
      <c r="I23" s="27"/>
      <c r="J23" s="27"/>
      <c r="P23" s="25"/>
    </row>
    <row r="24" spans="1:16" x14ac:dyDescent="0.3">
      <c r="B24" s="8" t="s">
        <v>0</v>
      </c>
      <c r="I24" s="27"/>
      <c r="J24" s="27"/>
      <c r="K24" s="25" t="s">
        <v>59</v>
      </c>
      <c r="P24" s="25"/>
    </row>
    <row r="25" spans="1:16" x14ac:dyDescent="0.3">
      <c r="C25" s="8" t="s">
        <v>3</v>
      </c>
      <c r="I25" s="27"/>
      <c r="J25" s="27"/>
      <c r="K25" s="10">
        <v>0</v>
      </c>
      <c r="M25" s="10">
        <v>150</v>
      </c>
      <c r="O25" s="10">
        <f>M25-K25</f>
        <v>150</v>
      </c>
      <c r="P25" s="25"/>
    </row>
    <row r="26" spans="1:16" x14ac:dyDescent="0.3">
      <c r="D26" s="8" t="s">
        <v>58</v>
      </c>
      <c r="I26" s="27"/>
      <c r="J26" s="27"/>
      <c r="K26" s="25">
        <f>SUM(K25)</f>
        <v>0</v>
      </c>
      <c r="M26" s="25">
        <f>SUM(M25)</f>
        <v>150</v>
      </c>
      <c r="O26" s="25">
        <f>SUM(O25)</f>
        <v>150</v>
      </c>
      <c r="P26" s="25"/>
    </row>
    <row r="27" spans="1:16" x14ac:dyDescent="0.3">
      <c r="B27" s="8" t="s">
        <v>6</v>
      </c>
      <c r="I27" s="27"/>
      <c r="J27" s="27"/>
      <c r="P27" s="25"/>
    </row>
    <row r="28" spans="1:16" x14ac:dyDescent="0.3">
      <c r="C28" s="8" t="s">
        <v>28</v>
      </c>
      <c r="I28" s="27"/>
      <c r="J28" s="27"/>
      <c r="K28" s="25">
        <v>100</v>
      </c>
      <c r="M28" s="25">
        <v>85</v>
      </c>
      <c r="O28" s="25">
        <f>M28-K28</f>
        <v>-15</v>
      </c>
      <c r="P28" s="25"/>
    </row>
    <row r="29" spans="1:16" x14ac:dyDescent="0.3">
      <c r="C29" s="8" t="s">
        <v>10</v>
      </c>
      <c r="I29" s="27"/>
      <c r="J29" s="27"/>
      <c r="K29" s="25">
        <v>100</v>
      </c>
      <c r="M29" s="25">
        <v>80</v>
      </c>
      <c r="O29" s="25">
        <f>M29-K29</f>
        <v>-20</v>
      </c>
      <c r="P29" s="25"/>
    </row>
    <row r="30" spans="1:16" x14ac:dyDescent="0.3">
      <c r="C30" s="8" t="s">
        <v>27</v>
      </c>
      <c r="I30" s="27"/>
      <c r="J30" s="27"/>
      <c r="K30" s="10">
        <v>100</v>
      </c>
      <c r="M30" s="10">
        <v>50</v>
      </c>
      <c r="O30" s="10">
        <f>M30-K30</f>
        <v>-50</v>
      </c>
      <c r="P30" s="25"/>
    </row>
    <row r="31" spans="1:16" x14ac:dyDescent="0.3">
      <c r="D31" s="8" t="s">
        <v>88</v>
      </c>
      <c r="I31" s="27"/>
      <c r="J31" s="27"/>
      <c r="K31" s="18">
        <f>SUM(K28:K30)</f>
        <v>300</v>
      </c>
      <c r="M31" s="18">
        <f>SUM(M28:M30)</f>
        <v>215</v>
      </c>
      <c r="O31" s="18">
        <f>SUM(O28:O30)</f>
        <v>-85</v>
      </c>
      <c r="P31" s="25"/>
    </row>
    <row r="32" spans="1:16" ht="15" thickBot="1" x14ac:dyDescent="0.35">
      <c r="E32" s="8" t="s">
        <v>89</v>
      </c>
      <c r="I32" s="27"/>
      <c r="J32" s="27"/>
      <c r="K32" s="11">
        <f>K26-K31</f>
        <v>-300</v>
      </c>
      <c r="M32" s="11">
        <f>M26-M31</f>
        <v>-65</v>
      </c>
      <c r="O32" s="11">
        <f>O26-O31</f>
        <v>235</v>
      </c>
      <c r="P32" s="25"/>
    </row>
    <row r="33" spans="1:16" ht="15" thickTop="1" x14ac:dyDescent="0.3">
      <c r="I33" s="27"/>
      <c r="J33" s="27"/>
      <c r="P33" s="25"/>
    </row>
    <row r="34" spans="1:16" x14ac:dyDescent="0.3">
      <c r="A34" s="16" t="s">
        <v>37</v>
      </c>
      <c r="I34" s="27"/>
      <c r="J34" s="27"/>
      <c r="P34" s="25"/>
    </row>
    <row r="35" spans="1:16" x14ac:dyDescent="0.3">
      <c r="B35" s="8" t="s">
        <v>0</v>
      </c>
      <c r="I35" s="27"/>
      <c r="J35" s="27"/>
      <c r="P35" s="25"/>
    </row>
    <row r="36" spans="1:16" x14ac:dyDescent="0.3">
      <c r="C36" s="8" t="s">
        <v>42</v>
      </c>
      <c r="I36" s="27"/>
      <c r="J36" s="27"/>
      <c r="K36" s="25">
        <v>500</v>
      </c>
      <c r="M36" s="25">
        <v>500</v>
      </c>
      <c r="O36" s="25">
        <f>M36-K36</f>
        <v>0</v>
      </c>
      <c r="P36" s="25"/>
    </row>
    <row r="37" spans="1:16" x14ac:dyDescent="0.3">
      <c r="C37" s="8" t="s">
        <v>43</v>
      </c>
      <c r="I37" s="27"/>
      <c r="J37" s="27"/>
      <c r="K37" s="10">
        <v>1300</v>
      </c>
      <c r="M37" s="10">
        <v>1100</v>
      </c>
      <c r="O37" s="10">
        <f>M37-K37</f>
        <v>-200</v>
      </c>
      <c r="P37" s="25"/>
    </row>
    <row r="38" spans="1:16" x14ac:dyDescent="0.3">
      <c r="D38" s="8" t="s">
        <v>90</v>
      </c>
      <c r="I38" s="27"/>
      <c r="J38" s="27"/>
      <c r="K38" s="25">
        <f>SUM(K36:K37)</f>
        <v>1800</v>
      </c>
      <c r="M38" s="25">
        <f>SUM(M36:M37)</f>
        <v>1600</v>
      </c>
      <c r="O38" s="25">
        <f>SUM(O36:O37)</f>
        <v>-200</v>
      </c>
      <c r="P38" s="25"/>
    </row>
    <row r="39" spans="1:16" x14ac:dyDescent="0.3">
      <c r="B39" s="8" t="s">
        <v>6</v>
      </c>
      <c r="I39" s="27"/>
      <c r="J39" s="27"/>
      <c r="P39" s="25"/>
    </row>
    <row r="40" spans="1:16" x14ac:dyDescent="0.3">
      <c r="C40" s="8" t="s">
        <v>38</v>
      </c>
      <c r="I40" s="27"/>
      <c r="J40" s="27"/>
      <c r="K40" s="25">
        <v>1300</v>
      </c>
      <c r="M40" s="25">
        <v>1200</v>
      </c>
      <c r="O40" s="25">
        <f>M40-K40</f>
        <v>-100</v>
      </c>
      <c r="P40" s="25"/>
    </row>
    <row r="41" spans="1:16" x14ac:dyDescent="0.3">
      <c r="C41" s="8" t="s">
        <v>39</v>
      </c>
      <c r="I41" s="27"/>
      <c r="J41" s="27"/>
      <c r="K41" s="10">
        <v>300</v>
      </c>
      <c r="M41" s="10">
        <v>300</v>
      </c>
      <c r="O41" s="10">
        <f>M41-K41</f>
        <v>0</v>
      </c>
      <c r="P41" s="25"/>
    </row>
    <row r="42" spans="1:16" x14ac:dyDescent="0.3">
      <c r="D42" s="8" t="s">
        <v>91</v>
      </c>
      <c r="I42" s="27"/>
      <c r="J42" s="27"/>
      <c r="K42" s="18">
        <f>SUM(K40:K41)</f>
        <v>1600</v>
      </c>
      <c r="M42" s="18">
        <f>SUM(M40:M41)</f>
        <v>1500</v>
      </c>
      <c r="O42" s="18">
        <f>SUM(O40:O41)</f>
        <v>-100</v>
      </c>
      <c r="P42" s="25"/>
    </row>
    <row r="43" spans="1:16" ht="15" thickBot="1" x14ac:dyDescent="0.35">
      <c r="E43" s="8" t="s">
        <v>92</v>
      </c>
      <c r="I43" s="27"/>
      <c r="J43" s="27"/>
      <c r="K43" s="11">
        <f>K38-K42</f>
        <v>200</v>
      </c>
      <c r="M43" s="11">
        <f>M38-M42</f>
        <v>100</v>
      </c>
      <c r="O43" s="11">
        <f>O38-O42</f>
        <v>-100</v>
      </c>
      <c r="P43" s="25"/>
    </row>
    <row r="44" spans="1:16" ht="15" thickTop="1" x14ac:dyDescent="0.3">
      <c r="I44" s="27"/>
      <c r="J44" s="27"/>
      <c r="P44" s="25"/>
    </row>
    <row r="45" spans="1:16" x14ac:dyDescent="0.3">
      <c r="A45" s="16" t="s">
        <v>47</v>
      </c>
      <c r="I45" s="27"/>
      <c r="J45" s="27"/>
      <c r="P45" s="25"/>
    </row>
    <row r="46" spans="1:16" x14ac:dyDescent="0.3">
      <c r="B46" s="8" t="s">
        <v>0</v>
      </c>
      <c r="I46" s="27"/>
      <c r="J46" s="27"/>
      <c r="P46" s="25"/>
    </row>
    <row r="47" spans="1:16" x14ac:dyDescent="0.3">
      <c r="C47" s="8" t="s">
        <v>57</v>
      </c>
      <c r="I47" s="27"/>
      <c r="J47" s="27"/>
      <c r="K47" s="10">
        <v>250</v>
      </c>
      <c r="M47" s="10">
        <v>200</v>
      </c>
      <c r="O47" s="10">
        <f>M47-K47</f>
        <v>-50</v>
      </c>
      <c r="P47" s="25"/>
    </row>
    <row r="48" spans="1:16" x14ac:dyDescent="0.3">
      <c r="D48" s="8" t="s">
        <v>48</v>
      </c>
      <c r="I48" s="27"/>
      <c r="J48" s="27"/>
      <c r="K48" s="25">
        <f>SUM(K47)</f>
        <v>250</v>
      </c>
      <c r="M48" s="25">
        <f>SUM(M47)</f>
        <v>200</v>
      </c>
      <c r="O48" s="25">
        <f>SUM(O47)</f>
        <v>-50</v>
      </c>
      <c r="P48" s="25"/>
    </row>
    <row r="49" spans="1:16" x14ac:dyDescent="0.3">
      <c r="B49" s="8" t="s">
        <v>6</v>
      </c>
      <c r="I49" s="27"/>
      <c r="J49" s="27"/>
      <c r="P49" s="25"/>
    </row>
    <row r="50" spans="1:16" x14ac:dyDescent="0.3">
      <c r="C50" s="8" t="s">
        <v>11</v>
      </c>
      <c r="I50" s="27"/>
      <c r="J50" s="27"/>
      <c r="K50" s="25">
        <v>100</v>
      </c>
      <c r="M50" s="25">
        <v>120</v>
      </c>
      <c r="O50" s="25">
        <f>M50-K50</f>
        <v>20</v>
      </c>
      <c r="P50" s="25"/>
    </row>
    <row r="51" spans="1:16" x14ac:dyDescent="0.3">
      <c r="C51" s="8" t="s">
        <v>10</v>
      </c>
      <c r="I51" s="27"/>
      <c r="J51" s="27"/>
      <c r="K51" s="10">
        <v>60</v>
      </c>
      <c r="M51" s="10">
        <v>75</v>
      </c>
      <c r="O51" s="10">
        <f>M51-K51</f>
        <v>15</v>
      </c>
      <c r="P51" s="25"/>
    </row>
    <row r="52" spans="1:16" x14ac:dyDescent="0.3">
      <c r="D52" s="8" t="s">
        <v>93</v>
      </c>
      <c r="I52" s="27"/>
      <c r="J52" s="27"/>
      <c r="K52" s="18">
        <f>SUM(K50:K51)</f>
        <v>160</v>
      </c>
      <c r="M52" s="18">
        <f>SUM(M50:M51)</f>
        <v>195</v>
      </c>
      <c r="O52" s="18">
        <f>SUM(O50:O51)</f>
        <v>35</v>
      </c>
      <c r="P52" s="25"/>
    </row>
    <row r="53" spans="1:16" ht="15" thickBot="1" x14ac:dyDescent="0.35">
      <c r="E53" s="8" t="s">
        <v>94</v>
      </c>
      <c r="I53" s="27"/>
      <c r="J53" s="27"/>
      <c r="K53" s="11">
        <f>K48-K52</f>
        <v>90</v>
      </c>
      <c r="M53" s="11">
        <f>M48-M52</f>
        <v>5</v>
      </c>
      <c r="O53" s="11">
        <f>O48-O52</f>
        <v>-85</v>
      </c>
      <c r="P53" s="25"/>
    </row>
    <row r="54" spans="1:16" ht="15" thickTop="1" x14ac:dyDescent="0.3">
      <c r="I54" s="27"/>
      <c r="J54" s="27"/>
      <c r="P54" s="25"/>
    </row>
    <row r="55" spans="1:16" x14ac:dyDescent="0.3">
      <c r="A55" s="16" t="s">
        <v>53</v>
      </c>
      <c r="I55" s="27"/>
      <c r="J55" s="27"/>
      <c r="P55" s="25"/>
    </row>
    <row r="56" spans="1:16" x14ac:dyDescent="0.3">
      <c r="B56" s="8" t="s">
        <v>0</v>
      </c>
      <c r="I56" s="27"/>
      <c r="J56" s="27"/>
      <c r="P56" s="25"/>
    </row>
    <row r="57" spans="1:16" x14ac:dyDescent="0.3">
      <c r="C57" s="8" t="s">
        <v>2</v>
      </c>
      <c r="I57" s="27"/>
      <c r="J57" s="27"/>
      <c r="K57" s="25">
        <v>800</v>
      </c>
      <c r="M57" s="25">
        <v>650</v>
      </c>
      <c r="O57" s="25">
        <f t="shared" ref="O57:O62" si="1">M57-K57</f>
        <v>-150</v>
      </c>
      <c r="P57" s="25"/>
    </row>
    <row r="58" spans="1:16" x14ac:dyDescent="0.3">
      <c r="C58" s="8" t="s">
        <v>3</v>
      </c>
      <c r="I58" s="27"/>
      <c r="J58" s="27"/>
      <c r="K58" s="25">
        <v>200</v>
      </c>
      <c r="M58" s="25">
        <v>350</v>
      </c>
      <c r="O58" s="25">
        <f t="shared" si="1"/>
        <v>150</v>
      </c>
      <c r="P58" s="25"/>
    </row>
    <row r="59" spans="1:16" x14ac:dyDescent="0.3">
      <c r="C59" s="8" t="s">
        <v>18</v>
      </c>
      <c r="I59" s="27"/>
      <c r="J59" s="27"/>
      <c r="K59" s="25">
        <v>90</v>
      </c>
      <c r="M59" s="25">
        <v>65</v>
      </c>
      <c r="O59" s="25">
        <f t="shared" si="1"/>
        <v>-25</v>
      </c>
      <c r="P59" s="25"/>
    </row>
    <row r="60" spans="1:16" x14ac:dyDescent="0.3">
      <c r="C60" s="8" t="s">
        <v>44</v>
      </c>
      <c r="I60" s="27"/>
      <c r="J60" s="27"/>
      <c r="K60" s="25">
        <v>600</v>
      </c>
      <c r="M60" s="25">
        <v>650</v>
      </c>
      <c r="O60" s="25">
        <f t="shared" si="1"/>
        <v>50</v>
      </c>
      <c r="P60" s="25"/>
    </row>
    <row r="61" spans="1:16" x14ac:dyDescent="0.3">
      <c r="C61" s="8" t="s">
        <v>19</v>
      </c>
      <c r="I61" s="27"/>
      <c r="J61" s="27"/>
      <c r="K61" s="25">
        <v>110</v>
      </c>
      <c r="M61" s="25">
        <v>90</v>
      </c>
      <c r="O61" s="25">
        <f t="shared" si="1"/>
        <v>-20</v>
      </c>
      <c r="P61" s="25"/>
    </row>
    <row r="62" spans="1:16" x14ac:dyDescent="0.3">
      <c r="C62" s="8" t="s">
        <v>5</v>
      </c>
      <c r="I62" s="27"/>
      <c r="J62" s="27"/>
      <c r="K62" s="10">
        <v>50</v>
      </c>
      <c r="M62" s="10">
        <v>100</v>
      </c>
      <c r="O62" s="10">
        <f t="shared" si="1"/>
        <v>50</v>
      </c>
      <c r="P62" s="25"/>
    </row>
    <row r="63" spans="1:16" x14ac:dyDescent="0.3">
      <c r="D63" s="8" t="s">
        <v>82</v>
      </c>
      <c r="I63" s="27"/>
      <c r="J63" s="27"/>
      <c r="K63" s="25">
        <f>SUM(K57:K62)</f>
        <v>1850</v>
      </c>
      <c r="M63" s="25">
        <f>SUM(M57:M62)</f>
        <v>1905</v>
      </c>
      <c r="O63" s="25">
        <f>SUM(O57:O62)</f>
        <v>55</v>
      </c>
      <c r="P63" s="25"/>
    </row>
    <row r="64" spans="1:16" x14ac:dyDescent="0.3">
      <c r="B64" s="8" t="s">
        <v>6</v>
      </c>
      <c r="I64" s="27"/>
      <c r="J64" s="27"/>
      <c r="P64" s="25"/>
    </row>
    <row r="65" spans="1:16" x14ac:dyDescent="0.3">
      <c r="C65" s="8" t="s">
        <v>17</v>
      </c>
      <c r="I65" s="27"/>
      <c r="J65" s="27"/>
      <c r="K65" s="25">
        <v>65</v>
      </c>
      <c r="M65" s="25">
        <v>60</v>
      </c>
      <c r="O65" s="25">
        <f>M65-K65</f>
        <v>-5</v>
      </c>
      <c r="P65" s="25"/>
    </row>
    <row r="66" spans="1:16" x14ac:dyDescent="0.3">
      <c r="C66" s="8" t="s">
        <v>16</v>
      </c>
      <c r="I66" s="27"/>
      <c r="J66" s="27"/>
      <c r="K66" s="25">
        <v>100</v>
      </c>
      <c r="M66" s="25">
        <v>100</v>
      </c>
      <c r="O66" s="25">
        <f>M66-K66</f>
        <v>0</v>
      </c>
      <c r="P66" s="25"/>
    </row>
    <row r="67" spans="1:16" x14ac:dyDescent="0.3">
      <c r="C67" s="8" t="s">
        <v>12</v>
      </c>
      <c r="I67" s="27"/>
      <c r="J67" s="27"/>
      <c r="K67" s="25">
        <v>50</v>
      </c>
      <c r="M67" s="25">
        <v>75</v>
      </c>
      <c r="O67" s="25">
        <f>M67-K67</f>
        <v>25</v>
      </c>
      <c r="P67" s="25"/>
    </row>
    <row r="68" spans="1:16" x14ac:dyDescent="0.3">
      <c r="C68" s="8" t="s">
        <v>20</v>
      </c>
      <c r="I68" s="27"/>
      <c r="J68" s="27"/>
      <c r="K68" s="25">
        <v>140</v>
      </c>
      <c r="M68" s="25">
        <v>115</v>
      </c>
      <c r="O68" s="25">
        <f>M68-K68</f>
        <v>-25</v>
      </c>
      <c r="P68" s="25"/>
    </row>
    <row r="69" spans="1:16" x14ac:dyDescent="0.3">
      <c r="C69" s="8" t="s">
        <v>10</v>
      </c>
      <c r="I69" s="27"/>
      <c r="J69" s="27"/>
      <c r="K69" s="10">
        <v>65</v>
      </c>
      <c r="M69" s="10">
        <v>180</v>
      </c>
      <c r="O69" s="10">
        <f>M69-K69</f>
        <v>115</v>
      </c>
      <c r="P69" s="25"/>
    </row>
    <row r="70" spans="1:16" x14ac:dyDescent="0.3">
      <c r="D70" s="8" t="s">
        <v>83</v>
      </c>
      <c r="I70" s="27"/>
      <c r="J70" s="27"/>
      <c r="K70" s="18">
        <f>SUM(K65:K69)</f>
        <v>420</v>
      </c>
      <c r="M70" s="18">
        <f>SUM(M65:M69)</f>
        <v>530</v>
      </c>
      <c r="O70" s="18">
        <f>SUM(O65:O69)</f>
        <v>110</v>
      </c>
      <c r="P70" s="25"/>
    </row>
    <row r="71" spans="1:16" ht="15" thickBot="1" x14ac:dyDescent="0.35">
      <c r="E71" s="8" t="s">
        <v>95</v>
      </c>
      <c r="I71" s="27"/>
      <c r="J71" s="27"/>
      <c r="K71" s="11">
        <f>K63-K70</f>
        <v>1430</v>
      </c>
      <c r="M71" s="11">
        <f>M63-M70</f>
        <v>1375</v>
      </c>
      <c r="O71" s="11">
        <f>O63-O70</f>
        <v>-55</v>
      </c>
      <c r="P71" s="25"/>
    </row>
    <row r="72" spans="1:16" ht="15" thickTop="1" x14ac:dyDescent="0.3">
      <c r="I72" s="27"/>
      <c r="J72" s="27"/>
      <c r="P72" s="25"/>
    </row>
    <row r="73" spans="1:16" ht="15" thickBot="1" x14ac:dyDescent="0.35">
      <c r="A73" s="16" t="s">
        <v>84</v>
      </c>
      <c r="I73" s="27"/>
      <c r="J73" s="27"/>
      <c r="K73" s="11">
        <f>K21+K32+K43+K53+K71</f>
        <v>1235</v>
      </c>
      <c r="M73" s="11">
        <f>M21+M32+M43+M53+M71</f>
        <v>875</v>
      </c>
      <c r="O73" s="11">
        <f>O21+O32+O43+O53+O71</f>
        <v>-360</v>
      </c>
      <c r="P73" s="25"/>
    </row>
    <row r="74" spans="1:16" ht="15" thickTop="1" x14ac:dyDescent="0.3"/>
  </sheetData>
  <pageMargins left="0.7" right="0.7" top="0.75" bottom="0.75" header="0.3" footer="0.3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7025-4261-466F-9033-109FCBE1FD56}">
  <dimension ref="A1:H29"/>
  <sheetViews>
    <sheetView tabSelected="1" topLeftCell="A7" workbookViewId="0">
      <selection activeCell="H28" sqref="H28"/>
    </sheetView>
  </sheetViews>
  <sheetFormatPr defaultRowHeight="14.4" x14ac:dyDescent="0.3"/>
  <cols>
    <col min="8" max="8" width="10.5546875" style="19" bestFit="1" customWidth="1"/>
  </cols>
  <sheetData>
    <row r="1" spans="1:8" x14ac:dyDescent="0.3">
      <c r="A1" s="31" t="s">
        <v>107</v>
      </c>
      <c r="F1" s="1"/>
      <c r="H1"/>
    </row>
    <row r="2" spans="1:8" x14ac:dyDescent="0.3">
      <c r="A2" s="4" t="s">
        <v>98</v>
      </c>
      <c r="B2" s="21"/>
      <c r="C2" s="21"/>
      <c r="D2" s="21"/>
      <c r="E2" s="21"/>
      <c r="F2" s="21"/>
      <c r="G2" s="21"/>
      <c r="H2" s="22"/>
    </row>
    <row r="3" spans="1:8" x14ac:dyDescent="0.3">
      <c r="A3" s="4" t="s">
        <v>60</v>
      </c>
      <c r="B3" s="21"/>
      <c r="C3" s="21"/>
      <c r="D3" s="21"/>
      <c r="E3" s="21"/>
      <c r="F3" s="21"/>
      <c r="G3" s="21"/>
      <c r="H3" s="22"/>
    </row>
    <row r="4" spans="1:8" x14ac:dyDescent="0.3">
      <c r="A4" s="4" t="s">
        <v>97</v>
      </c>
      <c r="B4" s="21"/>
      <c r="C4" s="21"/>
      <c r="D4" s="21"/>
      <c r="E4" s="21"/>
      <c r="F4" s="21"/>
      <c r="G4" s="21"/>
      <c r="H4" s="22"/>
    </row>
    <row r="6" spans="1:8" x14ac:dyDescent="0.3">
      <c r="A6" t="s">
        <v>72</v>
      </c>
    </row>
    <row r="7" spans="1:8" x14ac:dyDescent="0.3">
      <c r="B7" t="s">
        <v>61</v>
      </c>
      <c r="H7" s="19">
        <v>325</v>
      </c>
    </row>
    <row r="8" spans="1:8" x14ac:dyDescent="0.3">
      <c r="B8" t="s">
        <v>62</v>
      </c>
      <c r="H8" s="19">
        <v>40</v>
      </c>
    </row>
    <row r="9" spans="1:8" x14ac:dyDescent="0.3">
      <c r="B9" t="s">
        <v>76</v>
      </c>
      <c r="H9" s="20">
        <v>10000</v>
      </c>
    </row>
    <row r="10" spans="1:8" x14ac:dyDescent="0.3">
      <c r="C10" t="s">
        <v>66</v>
      </c>
      <c r="H10" s="30">
        <f>SUM(H7:H9)</f>
        <v>10365</v>
      </c>
    </row>
    <row r="11" spans="1:8" x14ac:dyDescent="0.3">
      <c r="A11" t="s">
        <v>71</v>
      </c>
    </row>
    <row r="12" spans="1:8" x14ac:dyDescent="0.3">
      <c r="B12" t="s">
        <v>63</v>
      </c>
      <c r="H12" s="19">
        <v>750</v>
      </c>
    </row>
    <row r="13" spans="1:8" x14ac:dyDescent="0.3">
      <c r="B13" t="s">
        <v>64</v>
      </c>
      <c r="H13" s="19">
        <v>400</v>
      </c>
    </row>
    <row r="14" spans="1:8" x14ac:dyDescent="0.3">
      <c r="B14" t="s">
        <v>65</v>
      </c>
      <c r="H14" s="25">
        <v>-1150</v>
      </c>
    </row>
    <row r="15" spans="1:8" x14ac:dyDescent="0.3">
      <c r="C15" t="s">
        <v>67</v>
      </c>
      <c r="H15" s="30">
        <f>SUM(H12:H14)</f>
        <v>0</v>
      </c>
    </row>
    <row r="16" spans="1:8" x14ac:dyDescent="0.3">
      <c r="A16" t="s">
        <v>70</v>
      </c>
    </row>
    <row r="17" spans="1:8" x14ac:dyDescent="0.3">
      <c r="C17" t="s">
        <v>68</v>
      </c>
      <c r="H17" s="20">
        <v>0</v>
      </c>
    </row>
    <row r="18" spans="1:8" x14ac:dyDescent="0.3">
      <c r="H18" s="29"/>
    </row>
    <row r="19" spans="1:8" ht="15" thickBot="1" x14ac:dyDescent="0.35">
      <c r="A19" s="14" t="s">
        <v>69</v>
      </c>
      <c r="B19" s="14"/>
      <c r="C19" s="14"/>
      <c r="D19" s="14"/>
      <c r="E19" s="14"/>
      <c r="F19" s="14"/>
      <c r="G19" s="14"/>
      <c r="H19" s="23">
        <f>H10+H15+H17</f>
        <v>10365</v>
      </c>
    </row>
    <row r="20" spans="1:8" ht="15" thickTop="1" x14ac:dyDescent="0.3"/>
    <row r="22" spans="1:8" x14ac:dyDescent="0.3">
      <c r="A22" t="s">
        <v>73</v>
      </c>
      <c r="H22" s="20">
        <v>0</v>
      </c>
    </row>
    <row r="24" spans="1:8" x14ac:dyDescent="0.3">
      <c r="A24" t="s">
        <v>99</v>
      </c>
      <c r="H24" s="25">
        <v>875</v>
      </c>
    </row>
    <row r="25" spans="1:8" x14ac:dyDescent="0.3">
      <c r="A25" t="s">
        <v>100</v>
      </c>
      <c r="H25" s="20">
        <v>9490</v>
      </c>
    </row>
    <row r="26" spans="1:8" x14ac:dyDescent="0.3">
      <c r="A26" t="s">
        <v>74</v>
      </c>
      <c r="H26" s="30">
        <f>SUM(H24:H25)</f>
        <v>10365</v>
      </c>
    </row>
    <row r="28" spans="1:8" ht="15" thickBot="1" x14ac:dyDescent="0.35">
      <c r="A28" s="14" t="s">
        <v>75</v>
      </c>
      <c r="B28" s="14"/>
      <c r="C28" s="14"/>
      <c r="D28" s="14"/>
      <c r="E28" s="14"/>
      <c r="F28" s="14"/>
      <c r="G28" s="14"/>
      <c r="H28" s="23">
        <f>H22+H26</f>
        <v>10365</v>
      </c>
    </row>
    <row r="29" spans="1:8" ht="15" thickTop="1" x14ac:dyDescent="0.3"/>
  </sheetData>
  <pageMargins left="0.7" right="0.7" top="0.75" bottom="0.75" header="0.3" footer="0.3"/>
  <pageSetup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Budget Simple Alpha</vt:lpstr>
      <vt:lpstr>2. Budget Simple Dollar</vt:lpstr>
      <vt:lpstr>3. Budget by Project</vt:lpstr>
      <vt:lpstr>4. Inc Stmt Simple Alpha</vt:lpstr>
      <vt:lpstr>5. Inc Stmt Simple Dollar</vt:lpstr>
      <vt:lpstr>6. Inc Stmt Project</vt:lpstr>
      <vt:lpstr>7. 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Verkuilen</dc:creator>
  <cp:lastModifiedBy>Elizabeth George</cp:lastModifiedBy>
  <cp:lastPrinted>2021-06-02T20:26:29Z</cp:lastPrinted>
  <dcterms:created xsi:type="dcterms:W3CDTF">2019-12-30T19:19:41Z</dcterms:created>
  <dcterms:modified xsi:type="dcterms:W3CDTF">2021-06-14T22:12:15Z</dcterms:modified>
</cp:coreProperties>
</file>